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J:\finance_zal\Interní\Externí reporting\Web Citfin-FT\2024\"/>
    </mc:Choice>
  </mc:AlternateContent>
  <xr:revisionPtr revIDLastSave="0" documentId="13_ncr:1_{64616956-C01F-4DF6-9A25-4952040850E0}" xr6:coauthVersionLast="47" xr6:coauthVersionMax="47" xr10:uidLastSave="{00000000-0000-0000-0000-000000000000}"/>
  <bookViews>
    <workbookView xWindow="-108" yWindow="-108" windowWidth="23256" windowHeight="12456"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32" r:id="rId11"/>
    <sheet name="IF O2" sheetId="33"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C7" i="6"/>
  <c r="E8" i="5"/>
  <c r="D8" i="4"/>
  <c r="F9" i="3"/>
  <c r="D78" i="8"/>
  <c r="H8" i="33" l="1"/>
  <c r="B2" i="33"/>
  <c r="E7" i="32"/>
  <c r="B2" i="32"/>
  <c r="D24" i="2"/>
  <c r="F76" i="8" l="1"/>
  <c r="F66" i="8"/>
  <c r="F63" i="8"/>
  <c r="D60" i="8"/>
  <c r="E20" i="2" l="1"/>
  <c r="E18" i="2"/>
  <c r="E16" i="2"/>
  <c r="D7" i="29"/>
  <c r="D7" i="30"/>
  <c r="D7" i="7"/>
  <c r="F9" i="8"/>
  <c r="E7" i="2"/>
  <c r="D7" i="23"/>
  <c r="D8" i="24"/>
  <c r="D7" i="20"/>
  <c r="B2" i="31"/>
  <c r="B2" i="24" l="1"/>
  <c r="B2" i="23"/>
  <c r="B2" i="2"/>
  <c r="B2" i="8"/>
  <c r="B2" i="7"/>
  <c r="B2" i="29"/>
  <c r="B2" i="30"/>
  <c r="B2" i="3"/>
  <c r="B2" i="4"/>
  <c r="B2" i="5"/>
  <c r="B2" i="6"/>
  <c r="B2" i="20"/>
  <c r="B2" i="21"/>
</calcChain>
</file>

<file path=xl/sharedStrings.xml><?xml version="1.0" encoding="utf-8"?>
<sst xmlns="http://schemas.openxmlformats.org/spreadsheetml/2006/main" count="755" uniqueCount="488">
  <si>
    <t>a</t>
  </si>
  <si>
    <t>b</t>
  </si>
  <si>
    <t>c</t>
  </si>
  <si>
    <t>d</t>
  </si>
  <si>
    <t>e</t>
  </si>
  <si>
    <t>IF IP1</t>
  </si>
  <si>
    <t>IF IP2</t>
  </si>
  <si>
    <t>IF IP3</t>
  </si>
  <si>
    <t>IF IP4</t>
  </si>
  <si>
    <t>Kapitálové požadavky</t>
  </si>
  <si>
    <t>Požadavek dle fixních režijních nákladů</t>
  </si>
  <si>
    <t>Volný text</t>
  </si>
  <si>
    <t>IF O1</t>
  </si>
  <si>
    <t>IF O2</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</si>
  <si>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</si>
  <si>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</si>
  <si>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</si>
  <si>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</si>
  <si>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</si>
  <si>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</si>
  <si>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</si>
  <si>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</si>
  <si>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</si>
  <si>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</si>
  <si>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</si>
  <si>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</si>
  <si>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</si>
  <si>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</si>
  <si>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</si>
  <si>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</si>
  <si>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</si>
  <si>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</si>
  <si>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</si>
  <si>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</si>
  <si>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</si>
  <si>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</si>
  <si>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</si>
  <si>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</si>
  <si>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</si>
  <si>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</si>
  <si>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</si>
  <si>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</si>
  <si>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</si>
  <si>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</si>
  <si>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</si>
  <si>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</si>
  <si>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</si>
  <si>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</si>
  <si>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</si>
  <si>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</si>
  <si>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</si>
  <si>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</si>
  <si>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</si>
  <si>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</si>
  <si>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</si>
  <si>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</si>
  <si>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</si>
  <si>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</si>
  <si>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</si>
  <si>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</si>
  <si>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</si>
  <si>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</si>
  <si>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</si>
  <si>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</si>
  <si>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</si>
  <si>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</si>
  <si>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</si>
  <si>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</si>
  <si>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</si>
  <si>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</si>
  <si>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</si>
  <si>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</si>
  <si>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</si>
  <si>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</si>
  <si>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</si>
  <si>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</si>
  <si>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</si>
  <si>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</si>
  <si>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</si>
  <si>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</si>
  <si>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</si>
  <si>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</si>
  <si>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</si>
  <si>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</si>
  <si>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</si>
  <si>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</si>
  <si>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</si>
  <si>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</si>
  <si>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</si>
  <si>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</si>
  <si>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</si>
  <si>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</si>
  <si>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</si>
  <si>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</si>
  <si>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</si>
  <si>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</si>
  <si>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</si>
  <si>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</si>
  <si>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</si>
  <si>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</si>
  <si>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</si>
  <si>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</si>
  <si>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</si>
  <si>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</si>
  <si>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</si>
  <si>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</si>
  <si>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</si>
  <si>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</si>
  <si>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</si>
  <si>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</si>
  <si>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</si>
  <si>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</si>
  <si>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</si>
  <si>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</si>
  <si>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</si>
  <si>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</si>
  <si>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</si>
  <si>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</si>
  <si>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</si>
  <si>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</si>
  <si>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</si>
  <si>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</si>
  <si>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</si>
  <si>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</si>
  <si>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</si>
  <si>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</si>
  <si>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</si>
  <si>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</si>
  <si>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</si>
  <si>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</si>
  <si>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</si>
  <si>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</si>
  <si>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</si>
  <si>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</si>
  <si>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</si>
  <si>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</si>
  <si>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</si>
  <si>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</si>
  <si>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</si>
  <si>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</si>
  <si>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</si>
  <si>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</si>
  <si>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</si>
  <si>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</si>
  <si>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</si>
  <si>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</si>
  <si>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</si>
  <si>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</si>
  <si>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</si>
  <si>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</si>
  <si>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</si>
  <si>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</si>
  <si>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</si>
  <si>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</si>
  <si>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</si>
  <si>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</si>
  <si>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</si>
  <si>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</si>
  <si>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</si>
  <si>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</si>
  <si>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</si>
  <si>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</si>
  <si>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</si>
  <si>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</si>
  <si>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</si>
  <si>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</si>
  <si>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</si>
  <si>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</si>
  <si>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</si>
  <si>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</si>
  <si>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</si>
  <si>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</si>
  <si>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</si>
  <si>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</si>
  <si>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</si>
  <si>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</si>
  <si>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</si>
  <si>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</si>
  <si>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</si>
  <si>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</si>
  <si>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</si>
  <si>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</si>
  <si>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</si>
  <si>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</si>
  <si>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</si>
  <si>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</si>
  <si>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</si>
  <si>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</si>
  <si>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</si>
  <si>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</si>
  <si>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</si>
  <si>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</si>
  <si>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</si>
  <si>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</si>
  <si>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</si>
  <si>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</si>
  <si>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</si>
  <si>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</si>
  <si>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</si>
  <si>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</si>
  <si>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</si>
  <si>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</si>
  <si>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</si>
  <si>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</si>
  <si>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</si>
  <si>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</si>
  <si>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</si>
  <si>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</si>
  <si>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</si>
  <si>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48 písm. b) nařízení EP a Rady (EU) č. 2019/2033 (IFR)</t>
  </si>
  <si>
    <t>čl. 48 písm. c) nařízení EP a Rady (EU) č. 2019/2033 (IFR)</t>
  </si>
  <si>
    <t>Křížový odkaz na EU IF CC1 (**)</t>
  </si>
  <si>
    <t>Typ nástroje (typy upřesní každá jurisdikce) (*) (**)</t>
  </si>
  <si>
    <t>Informace o odměňování - část první</t>
  </si>
  <si>
    <t>Informace o odměňování - část druhá</t>
  </si>
  <si>
    <t>Odměňování</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</si>
  <si>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</si>
  <si>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</si>
  <si>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</si>
  <si>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</si>
  <si>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</si>
  <si>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</si>
  <si>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</si>
  <si>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</si>
  <si>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</si>
  <si>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</si>
  <si>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</si>
  <si>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</si>
  <si>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</si>
  <si>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</si>
  <si>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</si>
  <si>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</si>
  <si>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</si>
  <si>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</si>
  <si>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</si>
  <si>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</si>
  <si>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</si>
  <si>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</si>
  <si>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</si>
  <si>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</si>
  <si>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</si>
  <si>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</si>
  <si>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</si>
  <si>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</si>
  <si>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</si>
  <si>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</si>
  <si>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</si>
  <si>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</si>
  <si>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</si>
  <si>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</si>
  <si>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</si>
  <si>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</si>
  <si>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</si>
  <si>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</si>
  <si>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</si>
  <si>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</si>
  <si>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</si>
  <si>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</si>
  <si>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</si>
  <si>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</si>
  <si>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</si>
  <si>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</si>
  <si>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</si>
  <si>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</si>
  <si>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</si>
  <si>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</si>
  <si>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</si>
  <si>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</si>
  <si>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</si>
  <si>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</si>
  <si>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</si>
  <si>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</si>
  <si>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</si>
  <si>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</si>
  <si>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</si>
  <si>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</si>
  <si>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</si>
  <si>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</si>
  <si>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</si>
  <si>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</si>
  <si>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</si>
  <si>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</si>
  <si>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</si>
  <si>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</si>
  <si>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</si>
  <si>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</si>
  <si>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</si>
  <si>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</si>
  <si>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</si>
  <si>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</si>
  <si>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</si>
  <si>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</si>
  <si>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</si>
  <si>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</si>
  <si>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</si>
  <si>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</si>
  <si>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</si>
  <si>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</si>
  <si>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</si>
  <si>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</si>
  <si>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</si>
  <si>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</si>
  <si>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</si>
  <si>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</si>
  <si>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</si>
  <si>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</si>
  <si>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</si>
  <si>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</si>
  <si>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</si>
  <si>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</si>
  <si>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</si>
  <si>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</si>
  <si>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</si>
  <si>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</si>
  <si>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</si>
  <si>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</si>
  <si>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</si>
  <si>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</si>
  <si>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</si>
  <si>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</si>
  <si>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</si>
  <si>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</si>
  <si>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</si>
  <si>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</si>
  <si>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</si>
  <si>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</si>
  <si>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</si>
  <si>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</si>
  <si>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</si>
  <si>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</si>
  <si>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</si>
  <si>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</si>
  <si>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</si>
  <si>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</si>
  <si>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</si>
  <si>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</si>
  <si>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</si>
  <si>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xml:space="preserve">Citfin - Finanční trhy, a.s. </t>
  </si>
  <si>
    <t>ANO</t>
  </si>
  <si>
    <t>NE</t>
  </si>
  <si>
    <t>Martina Zvěřinová - předseda představenstva, CEO</t>
  </si>
  <si>
    <t>Ing. Dagmar Rottová, MBA - člen představenstva</t>
  </si>
  <si>
    <t>Doc. Ing. Karel Kopp, CSc. - předseda kontrolní komise</t>
  </si>
  <si>
    <t>Ing. Attila Kovács - člen dozorčí rady</t>
  </si>
  <si>
    <t>Vilma Beková - člen dozorčí rady</t>
  </si>
  <si>
    <t>Citfin - Finanční trhy a.s. - složení řídícího a kontrolního orgánu v plné šíři odpovídá politice rozmanitosti. Orgán je dvoučlenný se zastoupením zvládajícím obchodní činnosti, činnosti spojené se zvládáním procesů směny, termínových obchodů, platebního styku a činností vnitřního a regulatorního řízení společnosti.</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</si>
  <si>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</si>
  <si>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</si>
  <si>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</si>
  <si>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</si>
  <si>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</si>
  <si>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</si>
  <si>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Dluhové cenné papíry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</si>
  <si>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</si>
  <si>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</si>
  <si>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</si>
  <si>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</si>
  <si>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</si>
  <si>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</si>
  <si>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</si>
  <si>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</si>
  <si>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</si>
  <si>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</si>
  <si>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</si>
  <si>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Ostatní aktiva</t>
  </si>
  <si>
    <t>Pohledávky za upsaný základní kapitál</t>
  </si>
  <si>
    <t>Náklady a příjmy příštích období</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</si>
  <si>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</si>
  <si>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</si>
  <si>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</si>
  <si>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</si>
  <si>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</si>
  <si>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</si>
  <si>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</si>
  <si>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</si>
  <si>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</si>
  <si>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</si>
  <si>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</si>
  <si>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</si>
  <si>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</si>
  <si>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</si>
  <si>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</si>
  <si>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</si>
  <si>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</si>
  <si>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</si>
  <si>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</si>
  <si>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</si>
  <si>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</si>
  <si>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</si>
  <si>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</si>
  <si>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</si>
  <si>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</si>
  <si>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</si>
  <si>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</si>
  <si>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</si>
  <si>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  Odkaz ve sloupci c) šablony EU I CC2 bude propojen s odkazem uvedeným ve sloupci b) šablony EU I CC1.01 - viz příloha VII (Pokyny k šablonám), bod 10 ITS k výkaznictví a uveřejňování investičními podniky.</t>
  </si>
  <si>
    <t>Citfin - Finanční trhy, a.s.</t>
  </si>
  <si>
    <t>soukromá investice</t>
  </si>
  <si>
    <t>Zákon č. 90/2012 Sb., o obchodních korporacích</t>
  </si>
  <si>
    <t>kmenové akcie</t>
  </si>
  <si>
    <t>nepoužije se</t>
  </si>
  <si>
    <t>vlastní kapitál akcionářů</t>
  </si>
  <si>
    <t>věčný</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</si>
  <si>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</si>
  <si>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</si>
  <si>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</si>
  <si>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</si>
  <si>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</si>
  <si>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Dle Mzdového řádu společnosti: Každému zaměstnanci přísluší za vykonanou práci mzda. Za stejnou práci nebo práci stejné hodnoty náleží zaměstnankyním a zaměstnancům stejná mzda bez ohledu na pohlaví (gender). Mzda zaměstnance se stanoví podle složitosti, odpovědnosti a namáhavosti práce s přihlédnutím k obtížnosti pracovních podmínek, dále podle pracovní výkonnosti zaměstnance, jeho pracovních výsledků a situace na trhu práce. Obecné zásady odměňování jsou v souladu se strategií podnikání, cíli, hodnotami a dlouhodobými zájmy, podporují řádné a efektivní řízení rizik, zamezují střetům zájmů v souvislosti s odměňováním.</t>
  </si>
  <si>
    <t>písm. a)</t>
  </si>
  <si>
    <t>Kritéria pro přiznání pohyblivé složky odměny</t>
  </si>
  <si>
    <t>Dle Mzdového řádu společnosti: 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t>
  </si>
  <si>
    <t>Zásady pro výplatu odměn prostřednictvím nástrojů</t>
  </si>
  <si>
    <t>Neuplatňováno</t>
  </si>
  <si>
    <t>Zásady pro oddálení splatnosti odměny (deferral)</t>
  </si>
  <si>
    <t>Kritéria pro převedení odměny (vesting)</t>
  </si>
  <si>
    <t>Způsob zajištění toho, že zásady odměňování jsou genderově neutrální</t>
  </si>
  <si>
    <t>Zajištěno skrze interní předpis - Mzdový řád</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</si>
  <si>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</si>
  <si>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</si>
  <si>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</si>
  <si>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Max 100 %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</si>
  <si>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</si>
  <si>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</si>
  <si>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</si>
  <si>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</si>
  <si>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</si>
  <si>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</si>
  <si>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</si>
  <si>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</si>
  <si>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</si>
  <si>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</si>
  <si>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</si>
  <si>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</si>
  <si>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</si>
  <si>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</si>
  <si>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</si>
  <si>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</si>
  <si>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</si>
  <si>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</si>
  <si>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</si>
  <si>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</si>
  <si>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</si>
  <si>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</si>
  <si>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</si>
  <si>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</si>
  <si>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</si>
  <si>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</si>
  <si>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</si>
  <si>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</si>
  <si>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</si>
  <si>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</si>
  <si>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</si>
  <si>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</si>
  <si>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</si>
  <si>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</si>
  <si>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</si>
  <si>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</si>
  <si>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</si>
  <si>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</si>
  <si>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</si>
  <si>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</si>
  <si>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</si>
  <si>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</si>
  <si>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</si>
  <si>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</si>
  <si>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</si>
  <si>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</si>
  <si>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</si>
  <si>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</si>
  <si>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Ženy mají cca o 31,1 % méně.</t>
  </si>
  <si>
    <t>Mgr. Jan Karger - člen představenstva</t>
  </si>
  <si>
    <t>není relevantní</t>
  </si>
  <si>
    <t>Společnost Citfin FT vyhodnotil v rámci systému řízení rizik také ESG rizika. Tato rizika nejsou pro společnost významná a nemají dopad na rizikový profil Společnosti.</t>
  </si>
  <si>
    <t>specifický kód není přidělen</t>
  </si>
  <si>
    <t>"nepoužije se"</t>
  </si>
  <si>
    <t>pohyblivá dividenda</t>
  </si>
  <si>
    <t>Společnost Citfin prohlašuje, že její činnost je plně v souladu s interní strategií zaměřenou na nízce rizikové aktivity. Všechna opatření v oblasti řízení rizik odpovídají povaze a velikosti společnosti a jsou navržena tak, aby efektivně podporovala její stabilitu a bezpečnost. Proces řízení rizik je organizačně podřízen přímo Představenstvu společnosti, čímž je zajištěna jeho nezávislost na ostatních složkách instituce. Zavedené systémy řízení rizik jsou pravidelně přezkoumávány a vyhodnocovány z hlediska jejich účinnosti a aktuálnosti. Společnost kategorizuje rizika do tří hlavních oblastí: riziko pro zákazníka, riziko pro trh, riziko pro podnik. Všechna tato rizika jsou definována v souladu s Nařízením IFR, přičemž další potenciální rizika spojená s činností společnosti jsou adekvátně pokryta dostupným kapitálem.V případě, že by došlo k významnému přiblížení se k mezní hodnotě kapitálové přiměřenosti, nebo k jejímu překročení, přijímá Představenstvo společnosti bez zbytečného odkladu nezbytná opatření k nápravě.</t>
  </si>
  <si>
    <t>Společnost Citfin je povinna stanovovat své cíle a zásady v souladu s Nařízením IFR. V rámci své činnosti identifikuje jako nejvýznamnější kapitálové požadavky riziko pro trh a riziko pro podnik. Řízení tržního rizika je zajištěno prostřednictvím uceleného systému interních limitů, jejichž cílem je zabránit překročení úrovně rizika schválené představenstvem. Pravidelná kontrola dodržování těchto limitů je svěřena útvaru řízení rizik (RM). Společnost neobchoduje s instrumenty, které by generovaly akciové, komoditní a jiné tržní riziko. Nejvýznamnějším tržním rizikem je pro Společnost měnové riziko, které vyplývá z otevřených devizových pozic v různých cizích měnách. K jeho efektivnímu řízení Společnost uplatňuje vnitřní limity, jež tvoří základní nástroj pro kontrolu expozice vůči kurzovým výkyvům. Úrokové riziko není ve významné míře součástí rizikového profilu Společnosti. Jeho řízení probíhá pomocí metody PVBPV (Present Value of Basis Point Value), která vyjadřuje citlivost současné hodnoty portfolia forwardových a swapových operací na změnu úrokové sazby o jeden bazický bod (tj. 0,01 %) v příslušné měně. Jako doplňkový nástroj řízení úrokového rizika provádí Společnost stresové testování. V rámci tohoto přístupu jsou využívány scénáře úrokových šoků, které reflektují jak paralelní, tak neparalelní posuny úrokových křivek. Tyto testy se aplikují zvlášť pro jednotlivé měny, což umožňuje detailní posouzení potenciálních rizik vyplývajících z časového nesouladu mezi aktivy a pasivy.</t>
  </si>
  <si>
    <t xml:space="preserve">Riziko koncentrace představuje soubor rizik vzniklých v důsledku nepřiměřené koncentrace expozic vůči různým způsobem spjatým osobám nebo skupinám osob anebo vůči osobám ze stejného odvětví, zeměpisné oblasti, případně ze stejné činnosti, obchodované komodity nebo z jiné koncentrace se společným faktorem rizika. Řízení rizika koncentrace je standardně zabezpečeno v rámci řízení rizik. </t>
  </si>
  <si>
    <t xml:space="preserve">Riziko likvidity je v případě Společnosti definováno jako schopnost Společnosti včas a řádně splnit závazky klientů z titulu realizace měnových konverzí a s nimi spojených platebních transakcí. Cílem řízení likvidity je zabezpečit, aby Citfin FT byl schopen vždy dostát svým splatným závazkům. Společnost riziko likvidity podstupuje v minimálním míře. Vzhledem k tomu, že uzavřené obchody jsou Společností vypořádány až poté, kdy Společnost obdrží finanční krytí obchodu ze strany klienta. To znamená, že žádný obchod není vypořádán, pokud není krytý, což ve Společnosti ve skutečnosti zabraňuje vzniku rizika likvidity. Minimální riziko likvidity představuje situace, kdy třetí strana nedostojí svým závazkům. Tato skutečnost může být spojena s dodatečnými náklady, např. v podobě nákladů na swapové body. Společnost průběžně dodržuje minimální požadavek na likviditu dle článku 43 Nařízení IFR. Společnost musí držet likvidní aktiva ve výši odpovídající přinejmenším třetině požadavků čtvrtiny fixních režijních nákladů. </t>
  </si>
  <si>
    <t>10.000 CZK za jednu akcii (celkem 22.000.000 CZK)</t>
  </si>
  <si>
    <t>Citfin FT, jako obchodník s cennými papíry, který není bankou, je v souladu s platnými právními předpisy povinen udržovat vnitřně stanovený kapitál v takové výši, struktuře a rozložení, které odpovídají míře rizik, jimž je, nebo by mohla být Společnost vystavena. Vnitřně stanovené kapitálové požadavky zahrnují veškeré regulatorní požadavky dle příslušné legislativy. Nad tento rámec mohou být stanoveny dodatečné kapitálové požadavky, definované ve vnitřních předpisech Společnosti, které slouží zejména k pokrytí rizik, jež nejsou výslovně upravena Nařízením IFR. Odpovědnost za řízení rizik nese útvar řízení rizik (RM), jenž stanovuje, sleduje a pravidelně vyhodnocuje limity rizik. Tento útvar analyzuje potenciální i aktuální rizika, kterým je Společnost vystavena, a provádí jejich posouzení s využitím všech dostupných nástrojů. Řízení rizik zahrnuje rovněž dohled nad finančními riziky plynoucími ze všech obchodních aktivit v prostředí, v němž Citfin FT operuje. Nedílnou součástí systému řízení rizik je také proces ICAAP (Internal Capital Adequacy Assessment Process), který představuje opakovaný a systematický přístup k hodnocení kapitálové přiměřenosti. Klíčovým prvkem tohoto procesu je identifikace relevantních rizik a jejich následné vyhodnocení z hlediska významnosti – tzv. risk assessment. Interní hodnocení rizik probíhá ze dvou hlavních hledisek: závažnosti dopadu a pravděpodobnosti výskytu. Na základě celkového rizikového profilu jsou pak stanovovány odpovídající kapitálové požadavky na krytí jednotlivých identifikovaných rizik.</t>
  </si>
  <si>
    <t>Při výběru členů představenstva a dozorčí rady zohledňuje valná hromada zásady diverzity, zejména z hlediska pohlaví, věku, vzdělání, odbornosti a geografického původu. Při hodnocení znalostí se klade důraz na úroveň a zaměření vzdělání, především v oblastech souvisejících s finančními službami. Odborná způsobilost se posuzuje s ohledem na konkrétní pozici, rozsah pravomocí a počet podřízených. Zohledňuje se také složitost činností Společnosti a odborná úroveň ostatních členů orgánu (kolektivní způsobilost). Praxe ve finančním sektoru je hodnocena individuálně s ohledem na splnění dalších odborných požadavků.</t>
  </si>
  <si>
    <t xml:space="preserve">Výbor pro rizika nebyl zřízen,  protože počet a složitost produktů zatím nevyžaduje specifickou koordinaci řízení rizik včetně navrhování interních limitů a mitigačních postupů dalším útvarem. </t>
  </si>
  <si>
    <t>2.200 ks kmenových akcií každá o jmenovité hodnotě 10 000 CZK (celkem 22.000.000 CZK)</t>
  </si>
  <si>
    <t>Společnost Citfin - Finanční trhy, a.s. sice překročila prahovou hodnotu pro OCP třídy 2 (hodnota derivátových a podrozvahových aktiv v průběhu 4-letého bezprostředně předcházejícího danému účetnímu období je  větší než 100 mil EUR), ale Společnost není oprávněna poskytovat investiční služby k akciím obchodovaným na regulovaném trhu ale pouze k derivátovým nástrojům.</t>
  </si>
  <si>
    <t>22 mil.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</si>
</sst>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0\ _K_č"/>
    <numFmt numFmtId="165" formatCode="#,##0.0\ _K_č"/>
  </numFmts>
  <fonts count="62"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i/>
      <sz val="12"/>
      <name val="Calibri"/>
      <family val="2"/>
      <scheme val="minor"/>
    </font>
    <font>
      <i/>
      <sz val="11"/>
      <name val="Calibri"/>
      <family val="2"/>
      <charset val="238"/>
      <scheme val="minor"/>
    </font>
    <font>
      <b/>
      <vertAlign val="superscript"/>
      <sz val="11"/>
      <name val="Calibri"/>
      <family val="2"/>
      <scheme val="minor"/>
    </font>
    <font>
      <b/>
      <sz val="10"/>
      <color theme="1"/>
      <name val="Calibri"/>
      <family val="2"/>
      <charset val="238"/>
      <scheme val="minor"/>
    </font>
    <font>
      <b/>
      <sz val="10"/>
      <color rgb="FF000000"/>
      <name val="Calibri"/>
      <family val="2"/>
      <charset val="238"/>
      <scheme val="minor"/>
    </font>
    <font>
      <b/>
      <sz val="10"/>
      <color rgb="FFFF0000"/>
      <name val="Calibri"/>
      <family val="2"/>
      <charset val="238"/>
      <scheme val="minor"/>
    </font>
    <font>
      <strike/>
      <sz val="11"/>
      <color theme="1"/>
      <name val="Calibri"/>
      <family val="2"/>
      <scheme val="minor"/>
    </font>
    <font>
      <b/>
      <sz val="11"/>
      <color rgb="FFFF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vertAlign val="superscript"/>
      <sz val="10"/>
      <color theme="1"/>
      <name val="Calibri"/>
      <family val="2"/>
      <charset val="238"/>
      <scheme val="minor"/>
    </font>
    <font>
      <vertAlign val="superscript"/>
      <sz val="10"/>
      <name val="Calibri"/>
      <family val="2"/>
      <charset val="238"/>
      <scheme val="minor"/>
    </font>
    <font>
      <b/>
      <sz val="14"/>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1" fillId="0" borderId="0" applyNumberFormat="0" applyFill="0" applyBorder="0" applyAlignment="0" applyProtection="0"/>
  </cellStyleXfs>
  <cellXfs count="488">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xf numFmtId="0" fontId="3" fillId="0" borderId="1" xfId="3" applyFont="1" applyBorder="1" applyAlignment="1">
      <alignment vertical="center" wrapText="1"/>
    </xf>
    <xf numFmtId="49" fontId="0" fillId="0" borderId="0" xfId="0" applyNumberFormat="1" applyAlignment="1">
      <alignment horizontal="left" vertical="center"/>
    </xf>
    <xf numFmtId="0" fontId="35" fillId="0" borderId="0" xfId="9" applyFont="1" applyAlignment="1">
      <alignment horizontal="left" vertical="center"/>
    </xf>
    <xf numFmtId="0" fontId="36"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4"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38" fillId="0" borderId="0" xfId="0" applyNumberFormat="1" applyFont="1" applyAlignment="1">
      <alignment horizontal="center" vertical="center"/>
    </xf>
    <xf numFmtId="0" fontId="38" fillId="0" borderId="0" xfId="0" applyFont="1"/>
    <xf numFmtId="0" fontId="5" fillId="7" borderId="4" xfId="3" applyFill="1" applyBorder="1" applyAlignment="1"/>
    <xf numFmtId="0" fontId="27" fillId="0" borderId="0" xfId="0" applyFont="1" applyAlignment="1">
      <alignment wrapText="1"/>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0" fillId="0" borderId="0" xfId="10" applyFont="1"/>
    <xf numFmtId="0" fontId="0" fillId="0" borderId="0" xfId="0" applyAlignment="1">
      <alignment wrapText="1"/>
    </xf>
    <xf numFmtId="0" fontId="42" fillId="0" borderId="0" xfId="0" applyFont="1" applyAlignment="1">
      <alignment horizontal="center" vertical="center" wrapText="1"/>
    </xf>
    <xf numFmtId="0" fontId="42" fillId="0" borderId="0" xfId="0" applyFont="1" applyAlignment="1">
      <alignment horizontal="center"/>
    </xf>
    <xf numFmtId="0" fontId="14" fillId="0" borderId="0" xfId="3" applyFont="1">
      <alignment vertical="center"/>
    </xf>
    <xf numFmtId="0" fontId="44" fillId="0" borderId="0" xfId="0" applyFont="1"/>
    <xf numFmtId="0" fontId="46" fillId="0" borderId="0" xfId="11" applyFont="1" applyAlignment="1">
      <alignment vertical="center"/>
    </xf>
    <xf numFmtId="0" fontId="30"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37" fillId="7" borderId="5" xfId="3" applyFont="1" applyFill="1" applyBorder="1" applyAlignment="1"/>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37" fillId="7" borderId="4" xfId="3" applyFont="1" applyFill="1" applyBorder="1" applyAlignment="1"/>
    <xf numFmtId="0" fontId="16" fillId="7" borderId="4" xfId="3" applyFont="1" applyFill="1" applyBorder="1" applyAlignment="1">
      <alignment horizontal="center"/>
    </xf>
    <xf numFmtId="0" fontId="15" fillId="7" borderId="23" xfId="3" applyFont="1" applyFill="1" applyBorder="1" applyAlignment="1">
      <alignment horizontal="center" vertical="center" wrapText="1"/>
    </xf>
    <xf numFmtId="0" fontId="3" fillId="0" borderId="24" xfId="3" applyFont="1" applyBorder="1" applyAlignment="1">
      <alignment horizontal="center" vertical="center" wrapText="1"/>
    </xf>
    <xf numFmtId="0" fontId="13" fillId="0" borderId="18" xfId="3" applyFont="1" applyBorder="1" applyAlignment="1">
      <alignment vertical="center" wrapText="1"/>
    </xf>
    <xf numFmtId="0" fontId="3" fillId="0" borderId="25" xfId="3" applyFont="1" applyBorder="1" applyAlignment="1">
      <alignment horizontal="center" vertical="center" wrapText="1"/>
    </xf>
    <xf numFmtId="0" fontId="13" fillId="0" borderId="26" xfId="3" applyFont="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wrapText="1"/>
    </xf>
    <xf numFmtId="0" fontId="3" fillId="0" borderId="30" xfId="3" applyFont="1" applyBorder="1" applyAlignment="1">
      <alignment horizontal="center" vertical="center" wrapText="1"/>
    </xf>
    <xf numFmtId="0" fontId="15" fillId="7" borderId="25" xfId="3" applyFont="1" applyFill="1" applyBorder="1" applyAlignment="1">
      <alignment horizontal="center" vertical="center" wrapText="1"/>
    </xf>
    <xf numFmtId="0" fontId="15" fillId="7" borderId="30" xfId="3" applyFont="1" applyFill="1" applyBorder="1" applyAlignment="1">
      <alignment horizontal="center" vertical="center" wrapText="1"/>
    </xf>
    <xf numFmtId="0" fontId="16" fillId="7" borderId="32" xfId="3" applyFont="1" applyFill="1" applyBorder="1" applyAlignment="1">
      <alignment vertical="center" wrapText="1"/>
    </xf>
    <xf numFmtId="0" fontId="3" fillId="0" borderId="26" xfId="3" applyFont="1" applyBorder="1">
      <alignment vertical="center"/>
    </xf>
    <xf numFmtId="0" fontId="3" fillId="0" borderId="33" xfId="3" applyFont="1" applyBorder="1" applyAlignment="1">
      <alignment horizontal="center" vertical="center"/>
    </xf>
    <xf numFmtId="0" fontId="0" fillId="0" borderId="33" xfId="0" applyBorder="1"/>
    <xf numFmtId="0" fontId="0" fillId="0" borderId="28" xfId="0" applyBorder="1"/>
    <xf numFmtId="0" fontId="0" fillId="0" borderId="30" xfId="0" applyBorder="1"/>
    <xf numFmtId="0" fontId="0" fillId="0" borderId="31" xfId="0" applyBorder="1"/>
    <xf numFmtId="0" fontId="0" fillId="0" borderId="32" xfId="0" applyBorder="1"/>
    <xf numFmtId="0" fontId="15" fillId="7" borderId="34" xfId="3" applyFont="1" applyFill="1" applyBorder="1" applyAlignment="1">
      <alignment horizontal="center" vertical="center" wrapText="1"/>
    </xf>
    <xf numFmtId="0" fontId="15" fillId="7" borderId="26" xfId="3" applyFont="1" applyFill="1" applyBorder="1">
      <alignment vertical="center"/>
    </xf>
    <xf numFmtId="0" fontId="15" fillId="7" borderId="28" xfId="3" applyFont="1" applyFill="1" applyBorder="1" applyAlignment="1">
      <alignment horizontal="center" vertical="center" wrapText="1"/>
    </xf>
    <xf numFmtId="0" fontId="3" fillId="7" borderId="33" xfId="3" applyFont="1" applyFill="1" applyBorder="1" applyAlignment="1">
      <alignment horizontal="center" vertical="center"/>
    </xf>
    <xf numFmtId="0" fontId="3" fillId="0" borderId="31" xfId="3" applyFont="1" applyBorder="1">
      <alignment vertical="center"/>
    </xf>
    <xf numFmtId="0" fontId="3" fillId="0" borderId="32" xfId="3" applyFont="1" applyBorder="1" applyAlignment="1">
      <alignment horizontal="center" vertical="center"/>
    </xf>
    <xf numFmtId="0" fontId="11" fillId="7" borderId="25"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3" fillId="0" borderId="33" xfId="3" applyFont="1" applyBorder="1">
      <alignment vertical="center"/>
    </xf>
    <xf numFmtId="0" fontId="0" fillId="7" borderId="23" xfId="0" applyFill="1" applyBorder="1" applyAlignment="1">
      <alignment horizont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3" fillId="0" borderId="41" xfId="3" applyFont="1" applyBorder="1" applyAlignment="1">
      <alignment horizontal="center" vertical="center" wrapText="1"/>
    </xf>
    <xf numFmtId="0" fontId="3" fillId="0" borderId="30" xfId="3" applyFont="1" applyBorder="1" applyAlignment="1">
      <alignment horizontal="left" vertical="center" wrapText="1"/>
    </xf>
    <xf numFmtId="0" fontId="3" fillId="0" borderId="42"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4" xfId="0" applyFont="1" applyFill="1" applyBorder="1" applyAlignment="1">
      <alignment vertical="center"/>
    </xf>
    <xf numFmtId="0" fontId="16" fillId="7" borderId="43" xfId="0" applyFont="1" applyFill="1" applyBorder="1" applyAlignment="1">
      <alignment vertical="center"/>
    </xf>
    <xf numFmtId="0" fontId="16" fillId="7" borderId="19" xfId="0" applyFont="1" applyFill="1" applyBorder="1" applyAlignment="1">
      <alignment horizontal="center" vertical="center"/>
    </xf>
    <xf numFmtId="0" fontId="23" fillId="7" borderId="24" xfId="3"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2" xfId="1" applyNumberFormat="1" applyFont="1" applyFill="1" applyBorder="1" applyAlignment="1">
      <alignment horizontal="center" vertical="center"/>
    </xf>
    <xf numFmtId="49" fontId="1" fillId="7" borderId="32" xfId="1" applyNumberFormat="1" applyFont="1" applyFill="1" applyBorder="1" applyAlignment="1">
      <alignment horizontal="center" vertical="center"/>
    </xf>
    <xf numFmtId="49" fontId="1" fillId="7" borderId="24"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5" xfId="0" applyNumberFormat="1"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wrapText="1"/>
    </xf>
    <xf numFmtId="49" fontId="1" fillId="7" borderId="30" xfId="0" applyNumberFormat="1"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3" fillId="0" borderId="25" xfId="3" applyFont="1" applyBorder="1" applyAlignment="1">
      <alignment horizontal="center" vertical="center" wrapText="1"/>
    </xf>
    <xf numFmtId="0" fontId="23" fillId="0" borderId="26" xfId="0" applyFont="1" applyBorder="1" applyAlignment="1">
      <alignment horizontal="left" vertical="center" indent="1"/>
    </xf>
    <xf numFmtId="0" fontId="23" fillId="0" borderId="28" xfId="3" applyFont="1" applyBorder="1" applyAlignment="1">
      <alignment horizontal="center" vertical="center" wrapText="1"/>
    </xf>
    <xf numFmtId="0" fontId="23" fillId="0" borderId="1" xfId="0" applyFont="1" applyBorder="1" applyAlignment="1">
      <alignment horizontal="left" vertical="center" indent="1"/>
    </xf>
    <xf numFmtId="0" fontId="23" fillId="0" borderId="37" xfId="3" applyFont="1" applyBorder="1" applyAlignment="1">
      <alignment horizontal="center" vertical="center" wrapText="1"/>
    </xf>
    <xf numFmtId="0" fontId="23" fillId="0" borderId="13" xfId="0" applyFont="1" applyBorder="1" applyAlignment="1">
      <alignment horizontal="left" vertical="center" indent="1"/>
    </xf>
    <xf numFmtId="0" fontId="23" fillId="0" borderId="39" xfId="3" applyFont="1" applyBorder="1" applyAlignment="1">
      <alignment horizontal="center" vertical="center" wrapText="1"/>
    </xf>
    <xf numFmtId="0" fontId="23" fillId="0" borderId="6" xfId="0" applyFont="1" applyBorder="1" applyAlignment="1">
      <alignment horizontal="left" vertical="center" indent="1"/>
    </xf>
    <xf numFmtId="0" fontId="23" fillId="0" borderId="30" xfId="3" applyFont="1" applyBorder="1" applyAlignment="1">
      <alignment horizontal="center" vertical="center" wrapText="1"/>
    </xf>
    <xf numFmtId="0" fontId="23" fillId="0" borderId="31"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5" xfId="3" applyFont="1" applyBorder="1" applyAlignment="1">
      <alignment horizontal="center" vertical="center" wrapText="1"/>
    </xf>
    <xf numFmtId="0" fontId="12" fillId="0" borderId="26" xfId="3" applyFont="1" applyBorder="1">
      <alignment vertical="center"/>
    </xf>
    <xf numFmtId="0" fontId="12" fillId="0" borderId="28"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3"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1" xfId="3" applyFont="1" applyBorder="1" applyAlignment="1">
      <alignment horizontal="left" vertical="center" wrapText="1"/>
    </xf>
    <xf numFmtId="0" fontId="3" fillId="0" borderId="32" xfId="3" applyFont="1" applyBorder="1">
      <alignment vertical="center"/>
    </xf>
    <xf numFmtId="0" fontId="1" fillId="0" borderId="6" xfId="0" applyFont="1" applyBorder="1"/>
    <xf numFmtId="0" fontId="1" fillId="0" borderId="1" xfId="0" applyFont="1" applyBorder="1"/>
    <xf numFmtId="0" fontId="32" fillId="7" borderId="25" xfId="0" applyFont="1" applyFill="1" applyBorder="1" applyAlignment="1">
      <alignment horizontal="center" vertical="center"/>
    </xf>
    <xf numFmtId="0" fontId="32" fillId="7" borderId="39" xfId="0" applyFont="1" applyFill="1" applyBorder="1" applyAlignment="1">
      <alignment horizontal="center" vertical="center"/>
    </xf>
    <xf numFmtId="0" fontId="32" fillId="7" borderId="44" xfId="0" applyFont="1" applyFill="1" applyBorder="1" applyAlignment="1">
      <alignment horizontal="center" vertical="center"/>
    </xf>
    <xf numFmtId="0" fontId="48" fillId="6" borderId="41"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48" fillId="6" borderId="2" xfId="0" applyFont="1" applyFill="1" applyBorder="1" applyAlignment="1">
      <alignment horizontal="left" vertical="center" wrapText="1"/>
    </xf>
    <xf numFmtId="0" fontId="0" fillId="0" borderId="33" xfId="0" applyBorder="1" applyAlignment="1">
      <alignment horizontal="center"/>
    </xf>
    <xf numFmtId="0" fontId="48" fillId="6" borderId="42" xfId="0" applyFont="1" applyFill="1" applyBorder="1" applyAlignment="1">
      <alignment horizontal="left" vertical="center" wrapText="1" indent="1"/>
    </xf>
    <xf numFmtId="0" fontId="16" fillId="7" borderId="25" xfId="0" applyFont="1" applyFill="1" applyBorder="1" applyAlignment="1">
      <alignment horizontal="center" vertical="center"/>
    </xf>
    <xf numFmtId="0" fontId="48" fillId="6" borderId="26" xfId="0" applyFont="1" applyFill="1" applyBorder="1" applyAlignment="1">
      <alignment horizontal="left" vertical="center" wrapText="1"/>
    </xf>
    <xf numFmtId="0" fontId="1" fillId="5" borderId="26" xfId="0" applyFont="1" applyFill="1" applyBorder="1"/>
    <xf numFmtId="0" fontId="1" fillId="5" borderId="27" xfId="0" applyFont="1" applyFill="1" applyBorder="1"/>
    <xf numFmtId="0" fontId="16" fillId="7" borderId="39"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4" xfId="0" applyFont="1" applyFill="1" applyBorder="1" applyAlignment="1">
      <alignment horizontal="center" vertical="center"/>
    </xf>
    <xf numFmtId="0" fontId="48" fillId="6" borderId="31" xfId="0" applyFont="1" applyFill="1" applyBorder="1" applyAlignment="1">
      <alignment horizontal="left" vertical="center" wrapText="1"/>
    </xf>
    <xf numFmtId="0" fontId="0" fillId="6" borderId="1" xfId="0" applyFill="1" applyBorder="1" applyAlignment="1">
      <alignment wrapText="1"/>
    </xf>
    <xf numFmtId="0" fontId="0" fillId="6" borderId="31" xfId="0" applyFill="1" applyBorder="1" applyAlignment="1">
      <alignment wrapText="1"/>
    </xf>
    <xf numFmtId="0" fontId="16" fillId="7" borderId="28" xfId="0" applyFont="1" applyFill="1" applyBorder="1" applyAlignment="1">
      <alignment horizontal="center" vertical="center"/>
    </xf>
    <xf numFmtId="0" fontId="16" fillId="7" borderId="30" xfId="0" applyFont="1" applyFill="1" applyBorder="1" applyAlignment="1">
      <alignment horizontal="center" vertical="center"/>
    </xf>
    <xf numFmtId="0" fontId="0" fillId="6" borderId="31" xfId="0" applyFill="1" applyBorder="1" applyAlignment="1">
      <alignment horizontal="left" indent="1"/>
    </xf>
    <xf numFmtId="0" fontId="39" fillId="7" borderId="2" xfId="0" applyFont="1" applyFill="1" applyBorder="1"/>
    <xf numFmtId="0" fontId="16" fillId="7" borderId="8" xfId="0" applyFont="1" applyFill="1" applyBorder="1" applyAlignment="1">
      <alignment vertical="center" wrapText="1"/>
    </xf>
    <xf numFmtId="0" fontId="1" fillId="0" borderId="0" xfId="0" applyFont="1" applyAlignment="1">
      <alignment wrapText="1"/>
    </xf>
    <xf numFmtId="0" fontId="39" fillId="0" borderId="0" xfId="10" applyFont="1" applyAlignment="1">
      <alignment horizontal="right" vertical="center"/>
    </xf>
    <xf numFmtId="0" fontId="33" fillId="0" borderId="0" xfId="9" applyFont="1" applyAlignment="1">
      <alignment vertical="center"/>
    </xf>
    <xf numFmtId="0" fontId="39"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39" fillId="0" borderId="0" xfId="0" applyFont="1"/>
    <xf numFmtId="0" fontId="4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5" xfId="3" applyFont="1" applyFill="1" applyBorder="1" applyAlignment="1">
      <alignment horizontal="center" vertical="center" wrapText="1"/>
    </xf>
    <xf numFmtId="0" fontId="16" fillId="7" borderId="27" xfId="3" applyFont="1" applyFill="1" applyBorder="1" applyAlignment="1">
      <alignment horizontal="center" vertical="center" wrapText="1"/>
    </xf>
    <xf numFmtId="0" fontId="11" fillId="0" borderId="0" xfId="3" applyFont="1" applyAlignment="1">
      <alignment vertical="center" wrapText="1"/>
    </xf>
    <xf numFmtId="0" fontId="11" fillId="7" borderId="28" xfId="3" applyFont="1" applyFill="1" applyBorder="1" applyAlignment="1">
      <alignment horizontal="center" vertical="center" wrapText="1"/>
    </xf>
    <xf numFmtId="0" fontId="11" fillId="7" borderId="33"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3" fillId="0" borderId="25" xfId="3" applyFont="1" applyBorder="1">
      <alignment vertical="center"/>
    </xf>
    <xf numFmtId="0" fontId="13" fillId="0" borderId="28" xfId="3" applyFont="1" applyBorder="1">
      <alignment vertical="center"/>
    </xf>
    <xf numFmtId="0" fontId="13" fillId="0" borderId="1" xfId="3" applyFont="1" applyBorder="1" applyAlignment="1">
      <alignment vertical="center" wrapText="1"/>
    </xf>
    <xf numFmtId="0" fontId="13" fillId="0" borderId="33" xfId="3" applyFont="1" applyBorder="1" applyAlignment="1">
      <alignment horizontal="center" vertical="center" wrapText="1"/>
    </xf>
    <xf numFmtId="0" fontId="13" fillId="0" borderId="33" xfId="3" quotePrefix="1" applyFont="1" applyBorder="1" applyAlignment="1">
      <alignment horizontal="center" vertical="center" wrapText="1"/>
    </xf>
    <xf numFmtId="0" fontId="13" fillId="0" borderId="37" xfId="3" applyFont="1" applyBorder="1">
      <alignment vertical="center"/>
    </xf>
    <xf numFmtId="0" fontId="11" fillId="0" borderId="13" xfId="3" applyFont="1" applyBorder="1" applyAlignment="1">
      <alignment vertical="center" wrapText="1"/>
    </xf>
    <xf numFmtId="0" fontId="13" fillId="0" borderId="38" xfId="3" applyFont="1" applyBorder="1" applyAlignment="1">
      <alignment horizontal="center" vertical="center" wrapText="1"/>
    </xf>
    <xf numFmtId="0" fontId="13" fillId="0" borderId="39" xfId="3" applyFont="1" applyBorder="1">
      <alignment vertical="center"/>
    </xf>
    <xf numFmtId="0" fontId="13" fillId="0" borderId="29" xfId="3" applyFont="1" applyBorder="1" applyAlignment="1">
      <alignment horizontal="center" vertical="center" wrapText="1"/>
    </xf>
    <xf numFmtId="0" fontId="13" fillId="0" borderId="30" xfId="3" applyFont="1" applyBorder="1">
      <alignment vertical="center"/>
    </xf>
    <xf numFmtId="0" fontId="11" fillId="0" borderId="31" xfId="3" applyFont="1" applyBorder="1" applyAlignment="1">
      <alignment vertical="center" wrapText="1"/>
    </xf>
    <xf numFmtId="0" fontId="13" fillId="0" borderId="32" xfId="3" applyFont="1" applyBorder="1" applyAlignment="1">
      <alignment horizontal="center" vertical="center" wrapText="1"/>
    </xf>
    <xf numFmtId="0" fontId="13" fillId="9" borderId="26"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1" xfId="3" applyFont="1" applyFill="1" applyBorder="1" applyAlignment="1">
      <alignment vertical="center" wrapText="1"/>
    </xf>
    <xf numFmtId="0" fontId="50" fillId="9" borderId="26" xfId="3" applyFont="1" applyFill="1" applyBorder="1" applyAlignment="1">
      <alignment horizontal="center" vertical="center" wrapText="1"/>
    </xf>
    <xf numFmtId="0" fontId="50" fillId="9" borderId="1" xfId="3" applyFont="1" applyFill="1" applyBorder="1" applyAlignment="1">
      <alignment horizontal="center" vertical="center" wrapText="1"/>
    </xf>
    <xf numFmtId="0" fontId="5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7" xfId="3" applyFont="1" applyBorder="1" applyAlignment="1">
      <alignment horizontal="center" vertical="center" wrapText="1"/>
    </xf>
    <xf numFmtId="49" fontId="1" fillId="7" borderId="26"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3" fillId="0" borderId="39" xfId="3" applyFont="1" applyBorder="1" applyAlignment="1">
      <alignment horizontal="center" vertical="center" wrapText="1"/>
    </xf>
    <xf numFmtId="0" fontId="3" fillId="0" borderId="6" xfId="3" applyFont="1" applyBorder="1">
      <alignment vertical="center"/>
    </xf>
    <xf numFmtId="0" fontId="3" fillId="0" borderId="37" xfId="3" applyFont="1" applyBorder="1" applyAlignment="1">
      <alignment horizontal="center" vertical="center" wrapText="1"/>
    </xf>
    <xf numFmtId="0" fontId="13" fillId="0" borderId="13"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7" xfId="3" applyFont="1" applyFill="1" applyBorder="1" applyAlignment="1">
      <alignment vertical="center" wrapText="1"/>
    </xf>
    <xf numFmtId="0" fontId="16" fillId="7" borderId="36" xfId="3" applyFont="1" applyFill="1" applyBorder="1" applyAlignment="1">
      <alignment horizontal="center" vertical="center"/>
    </xf>
    <xf numFmtId="0" fontId="16" fillId="7" borderId="40" xfId="3" applyFont="1" applyFill="1" applyBorder="1" applyAlignment="1">
      <alignment horizontal="center" vertical="center" wrapText="1"/>
    </xf>
    <xf numFmtId="0" fontId="16" fillId="7" borderId="23" xfId="3" applyFont="1" applyFill="1" applyBorder="1" applyAlignment="1">
      <alignment horizontal="center" vertical="center" wrapText="1"/>
    </xf>
    <xf numFmtId="3" fontId="0" fillId="0" borderId="0" xfId="0" applyNumberFormat="1"/>
    <xf numFmtId="0" fontId="0" fillId="0" borderId="2" xfId="0" applyBorder="1" applyAlignment="1">
      <alignment vertical="center" wrapText="1"/>
    </xf>
    <xf numFmtId="14" fontId="27" fillId="0" borderId="0" xfId="0" applyNumberFormat="1" applyFont="1" applyAlignment="1">
      <alignment horizontal="center"/>
    </xf>
    <xf numFmtId="14" fontId="16" fillId="7" borderId="5" xfId="3" applyNumberFormat="1" applyFont="1" applyFill="1" applyBorder="1" applyAlignment="1">
      <alignment horizontal="center"/>
    </xf>
    <xf numFmtId="0" fontId="3" fillId="0" borderId="33" xfId="3" applyFont="1" applyBorder="1" applyAlignment="1">
      <alignment horizontal="center" vertical="center" wrapText="1"/>
    </xf>
    <xf numFmtId="3" fontId="3" fillId="8" borderId="33" xfId="3" applyNumberFormat="1" applyFont="1" applyFill="1" applyBorder="1">
      <alignment vertical="center"/>
    </xf>
    <xf numFmtId="4" fontId="3" fillId="0" borderId="26" xfId="3" applyNumberFormat="1" applyFont="1" applyBorder="1">
      <alignment vertical="center"/>
    </xf>
    <xf numFmtId="4" fontId="3" fillId="0" borderId="1" xfId="3" applyNumberFormat="1" applyFont="1" applyBorder="1">
      <alignment vertical="center"/>
    </xf>
    <xf numFmtId="4" fontId="2" fillId="0" borderId="1" xfId="3" applyNumberFormat="1" applyFont="1" applyBorder="1">
      <alignment vertical="center"/>
    </xf>
    <xf numFmtId="4" fontId="3" fillId="0" borderId="31" xfId="3" applyNumberFormat="1" applyFont="1" applyBorder="1">
      <alignment vertical="center"/>
    </xf>
    <xf numFmtId="3" fontId="13" fillId="0" borderId="26"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4" fontId="13" fillId="0" borderId="33" xfId="3" applyNumberFormat="1" applyFont="1" applyBorder="1" applyAlignment="1">
      <alignment horizontal="center" vertical="center" wrapText="1"/>
    </xf>
    <xf numFmtId="3" fontId="23" fillId="0" borderId="27" xfId="0" applyNumberFormat="1" applyFont="1" applyBorder="1"/>
    <xf numFmtId="3" fontId="23" fillId="0" borderId="33" xfId="0" applyNumberFormat="1" applyFont="1" applyBorder="1"/>
    <xf numFmtId="3" fontId="23" fillId="0" borderId="38" xfId="0" applyNumberFormat="1" applyFont="1" applyBorder="1"/>
    <xf numFmtId="3" fontId="23" fillId="0" borderId="32" xfId="0" applyNumberFormat="1" applyFont="1" applyBorder="1"/>
    <xf numFmtId="3" fontId="13" fillId="0" borderId="38" xfId="3" applyNumberFormat="1" applyFont="1" applyBorder="1" applyAlignment="1">
      <alignment horizontal="center" vertical="center" wrapText="1"/>
    </xf>
    <xf numFmtId="3" fontId="13" fillId="0" borderId="31" xfId="3" applyNumberFormat="1" applyFont="1" applyBorder="1" applyAlignment="1">
      <alignment vertical="center" wrapText="1"/>
    </xf>
    <xf numFmtId="0" fontId="17" fillId="7" borderId="2" xfId="0" applyFont="1" applyFill="1" applyBorder="1"/>
    <xf numFmtId="0" fontId="20" fillId="7" borderId="4" xfId="0" applyFont="1" applyFill="1" applyBorder="1" applyAlignment="1">
      <alignment vertical="top"/>
    </xf>
    <xf numFmtId="14" fontId="1" fillId="7" borderId="5" xfId="0" applyNumberFormat="1" applyFont="1" applyFill="1" applyBorder="1" applyAlignment="1">
      <alignment horizontal="center"/>
    </xf>
    <xf numFmtId="0" fontId="52" fillId="6" borderId="0" xfId="0" applyFont="1" applyFill="1" applyAlignment="1">
      <alignment horizontal="center" vertical="top" wrapText="1"/>
    </xf>
    <xf numFmtId="0" fontId="53" fillId="6" borderId="0" xfId="0" applyFont="1" applyFill="1" applyAlignment="1">
      <alignment horizontal="center" vertical="top" wrapText="1"/>
    </xf>
    <xf numFmtId="0" fontId="32" fillId="7" borderId="8" xfId="3" applyFont="1" applyFill="1" applyBorder="1" applyAlignment="1">
      <alignment horizontal="center" vertical="center"/>
    </xf>
    <xf numFmtId="0" fontId="20" fillId="6" borderId="0" xfId="3" applyFont="1" applyFill="1" applyAlignment="1"/>
    <xf numFmtId="0" fontId="54" fillId="6" borderId="0" xfId="3" applyFont="1" applyFill="1" applyAlignment="1">
      <alignment vertical="center" wrapText="1"/>
    </xf>
    <xf numFmtId="0" fontId="53" fillId="7" borderId="23" xfId="3" applyFont="1" applyFill="1" applyBorder="1" applyAlignment="1">
      <alignment horizontal="center" vertical="center" wrapText="1"/>
    </xf>
    <xf numFmtId="0" fontId="30" fillId="7" borderId="17" xfId="0" applyFont="1" applyFill="1" applyBorder="1" applyAlignment="1">
      <alignment horizontal="center" vertical="center" wrapText="1"/>
    </xf>
    <xf numFmtId="0" fontId="29" fillId="6" borderId="25" xfId="3" applyFont="1" applyFill="1" applyBorder="1" applyAlignment="1">
      <alignment horizontal="center" vertical="center" wrapText="1"/>
    </xf>
    <xf numFmtId="0" fontId="29" fillId="6" borderId="26" xfId="3" applyFont="1" applyFill="1" applyBorder="1">
      <alignment vertical="center"/>
    </xf>
    <xf numFmtId="0" fontId="29" fillId="6" borderId="27" xfId="3" applyFont="1" applyFill="1" applyBorder="1" applyAlignment="1">
      <alignment vertical="center" wrapText="1"/>
    </xf>
    <xf numFmtId="0" fontId="29" fillId="6" borderId="28" xfId="3" applyFont="1" applyFill="1" applyBorder="1" applyAlignment="1">
      <alignment horizontal="center" vertical="center" wrapText="1"/>
    </xf>
    <xf numFmtId="0" fontId="29" fillId="6" borderId="1" xfId="3" applyFont="1" applyFill="1" applyBorder="1">
      <alignment vertical="center"/>
    </xf>
    <xf numFmtId="0" fontId="29" fillId="6" borderId="33" xfId="3" applyFont="1" applyFill="1" applyBorder="1" applyAlignment="1">
      <alignment vertical="center" wrapText="1"/>
    </xf>
    <xf numFmtId="0" fontId="29" fillId="6" borderId="33" xfId="3" applyFont="1" applyFill="1" applyBorder="1">
      <alignment vertical="center"/>
    </xf>
    <xf numFmtId="0" fontId="30" fillId="6" borderId="1" xfId="3" applyFont="1" applyFill="1" applyBorder="1">
      <alignment vertical="center"/>
    </xf>
    <xf numFmtId="0" fontId="29" fillId="0" borderId="33" xfId="3" applyFont="1" applyBorder="1">
      <alignment vertical="center"/>
    </xf>
    <xf numFmtId="0" fontId="29" fillId="6" borderId="30" xfId="3" applyFont="1" applyFill="1" applyBorder="1" applyAlignment="1">
      <alignment horizontal="center" vertical="center" wrapText="1"/>
    </xf>
    <xf numFmtId="0" fontId="30" fillId="6" borderId="31" xfId="0" applyFont="1" applyFill="1" applyBorder="1" applyAlignment="1">
      <alignment vertical="center" wrapText="1"/>
    </xf>
    <xf numFmtId="0" fontId="20" fillId="6" borderId="32" xfId="0" applyFont="1" applyFill="1" applyBorder="1" applyAlignment="1">
      <alignment wrapText="1"/>
    </xf>
    <xf numFmtId="0" fontId="20" fillId="6" borderId="9" xfId="0" applyFont="1" applyFill="1" applyBorder="1" applyAlignment="1">
      <alignment horizontal="center" vertical="center"/>
    </xf>
    <xf numFmtId="0" fontId="55" fillId="6" borderId="0" xfId="0" applyFont="1" applyFill="1"/>
    <xf numFmtId="0" fontId="56" fillId="6" borderId="0" xfId="0" applyFont="1" applyFill="1"/>
    <xf numFmtId="0" fontId="32" fillId="0" borderId="0" xfId="0" applyFont="1" applyAlignment="1">
      <alignment horizontal="left"/>
    </xf>
    <xf numFmtId="14" fontId="52" fillId="7" borderId="5" xfId="0" applyNumberFormat="1" applyFont="1" applyFill="1" applyBorder="1" applyAlignment="1">
      <alignment horizontal="center"/>
    </xf>
    <xf numFmtId="0" fontId="29" fillId="7" borderId="5" xfId="0" applyFont="1" applyFill="1" applyBorder="1" applyAlignment="1">
      <alignment horizontal="center" vertical="center" wrapText="1"/>
    </xf>
    <xf numFmtId="0" fontId="20" fillId="6" borderId="0" xfId="0" applyFont="1" applyFill="1" applyAlignment="1">
      <alignment vertical="center"/>
    </xf>
    <xf numFmtId="0" fontId="20" fillId="6" borderId="0" xfId="0" applyFont="1" applyFill="1" applyAlignment="1">
      <alignment vertical="center" wrapText="1"/>
    </xf>
    <xf numFmtId="0" fontId="1" fillId="7" borderId="24"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46" xfId="0" applyFont="1" applyFill="1" applyBorder="1" applyAlignment="1">
      <alignment horizontal="center" vertical="center" wrapText="1"/>
    </xf>
    <xf numFmtId="0" fontId="0" fillId="6" borderId="25" xfId="0" applyFill="1" applyBorder="1" applyAlignment="1">
      <alignment horizontal="center" vertical="top" wrapText="1"/>
    </xf>
    <xf numFmtId="0" fontId="15" fillId="6" borderId="26" xfId="0" applyFont="1" applyFill="1" applyBorder="1" applyAlignment="1">
      <alignment vertical="center" wrapText="1"/>
    </xf>
    <xf numFmtId="0" fontId="0" fillId="6" borderId="28" xfId="0" applyFill="1" applyBorder="1" applyAlignment="1">
      <alignment horizontal="center" vertical="top" wrapText="1"/>
    </xf>
    <xf numFmtId="0" fontId="15" fillId="6" borderId="1" xfId="0" applyFont="1" applyFill="1" applyBorder="1" applyAlignment="1">
      <alignment vertical="center" wrapText="1"/>
    </xf>
    <xf numFmtId="164" fontId="48" fillId="0" borderId="1" xfId="0" applyNumberFormat="1" applyFont="1" applyBorder="1" applyAlignment="1">
      <alignment vertical="center" wrapText="1"/>
    </xf>
    <xf numFmtId="165" fontId="48" fillId="6" borderId="1" xfId="0" applyNumberFormat="1" applyFont="1" applyFill="1" applyBorder="1" applyAlignment="1">
      <alignment vertical="center" wrapText="1"/>
    </xf>
    <xf numFmtId="0" fontId="0" fillId="6" borderId="47" xfId="0" applyFill="1" applyBorder="1" applyAlignment="1">
      <alignment horizontal="center" vertical="center" wrapText="1"/>
    </xf>
    <xf numFmtId="164" fontId="48" fillId="0" borderId="33" xfId="0" applyNumberFormat="1" applyFont="1" applyBorder="1" applyAlignment="1">
      <alignment vertical="center" wrapText="1"/>
    </xf>
    <xf numFmtId="0" fontId="0" fillId="6" borderId="1" xfId="0" applyFill="1" applyBorder="1" applyAlignment="1">
      <alignment horizontal="left" vertical="center" wrapText="1" indent="1"/>
    </xf>
    <xf numFmtId="164" fontId="48" fillId="6" borderId="1" xfId="0" applyNumberFormat="1" applyFont="1" applyFill="1" applyBorder="1" applyAlignment="1">
      <alignment vertical="center" wrapText="1"/>
    </xf>
    <xf numFmtId="164" fontId="48" fillId="6" borderId="33" xfId="0" applyNumberFormat="1" applyFont="1" applyFill="1" applyBorder="1" applyAlignment="1">
      <alignment vertical="center" wrapText="1"/>
    </xf>
    <xf numFmtId="0" fontId="48"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48" fillId="6" borderId="1" xfId="0" applyFont="1" applyFill="1" applyBorder="1" applyAlignment="1">
      <alignment vertical="center" wrapText="1"/>
    </xf>
    <xf numFmtId="0" fontId="48" fillId="6" borderId="33" xfId="0" applyFont="1" applyFill="1" applyBorder="1" applyAlignment="1">
      <alignment vertical="center" wrapText="1"/>
    </xf>
    <xf numFmtId="0" fontId="0" fillId="6" borderId="30" xfId="0" applyFill="1" applyBorder="1" applyAlignment="1">
      <alignment horizontal="center" vertical="top" wrapText="1"/>
    </xf>
    <xf numFmtId="0" fontId="0" fillId="6" borderId="31" xfId="0" applyFill="1" applyBorder="1" applyAlignment="1">
      <alignment horizontal="left" vertical="center" wrapText="1" indent="4"/>
    </xf>
    <xf numFmtId="0" fontId="48" fillId="6" borderId="31" xfId="0" applyFont="1" applyFill="1" applyBorder="1" applyAlignment="1">
      <alignment vertical="center" wrapText="1"/>
    </xf>
    <xf numFmtId="0" fontId="48" fillId="6" borderId="32" xfId="0" applyFont="1" applyFill="1" applyBorder="1" applyAlignment="1">
      <alignment vertical="center" wrapText="1"/>
    </xf>
    <xf numFmtId="0" fontId="20" fillId="6" borderId="0" xfId="0" applyFont="1" applyFill="1" applyAlignment="1">
      <alignment vertical="top"/>
    </xf>
    <xf numFmtId="0" fontId="0" fillId="6" borderId="26" xfId="0" applyFill="1" applyBorder="1" applyAlignment="1">
      <alignment vertical="top" wrapText="1"/>
    </xf>
    <xf numFmtId="0" fontId="48" fillId="6" borderId="26" xfId="0" applyFont="1" applyFill="1" applyBorder="1" applyAlignment="1">
      <alignment vertical="top" wrapText="1"/>
    </xf>
    <xf numFmtId="0" fontId="48" fillId="6" borderId="27" xfId="0" applyFont="1" applyFill="1" applyBorder="1" applyAlignment="1">
      <alignment vertical="top" wrapText="1"/>
    </xf>
    <xf numFmtId="0" fontId="0" fillId="6" borderId="0" xfId="0" applyFill="1" applyAlignment="1">
      <alignment vertical="top"/>
    </xf>
    <xf numFmtId="0" fontId="0" fillId="6" borderId="1" xfId="0" applyFill="1" applyBorder="1" applyAlignment="1">
      <alignment horizontal="left" vertical="top" wrapText="1" indent="1"/>
    </xf>
    <xf numFmtId="0" fontId="48" fillId="6" borderId="1" xfId="0" applyFont="1" applyFill="1" applyBorder="1" applyAlignment="1">
      <alignment vertical="top" wrapText="1"/>
    </xf>
    <xf numFmtId="0" fontId="48" fillId="6" borderId="33"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1" xfId="0" applyFill="1" applyBorder="1" applyAlignment="1">
      <alignment vertical="top" wrapText="1"/>
    </xf>
    <xf numFmtId="0" fontId="48" fillId="6" borderId="31" xfId="0" applyFont="1" applyFill="1" applyBorder="1" applyAlignment="1">
      <alignment vertical="top" wrapText="1"/>
    </xf>
    <xf numFmtId="0" fontId="48" fillId="6" borderId="32" xfId="0" applyFont="1" applyFill="1" applyBorder="1" applyAlignment="1">
      <alignment vertical="top" wrapText="1"/>
    </xf>
    <xf numFmtId="0" fontId="30" fillId="6" borderId="0" xfId="0" applyFont="1" applyFill="1"/>
    <xf numFmtId="3" fontId="5" fillId="0" borderId="0" xfId="3" applyNumberFormat="1" applyAlignment="1"/>
    <xf numFmtId="164" fontId="48" fillId="6" borderId="26" xfId="0" applyNumberFormat="1" applyFont="1" applyFill="1" applyBorder="1" applyAlignment="1">
      <alignment vertical="center" wrapText="1"/>
    </xf>
    <xf numFmtId="164" fontId="48" fillId="5" borderId="26" xfId="0" applyNumberFormat="1" applyFont="1" applyFill="1" applyBorder="1" applyAlignment="1">
      <alignment vertical="center" wrapText="1"/>
    </xf>
    <xf numFmtId="164" fontId="48" fillId="5" borderId="27" xfId="0" applyNumberFormat="1" applyFont="1" applyFill="1" applyBorder="1" applyAlignment="1">
      <alignment vertical="center" wrapText="1"/>
    </xf>
    <xf numFmtId="164" fontId="48" fillId="5" borderId="1" xfId="0" applyNumberFormat="1" applyFont="1" applyFill="1" applyBorder="1" applyAlignment="1">
      <alignment vertical="center" wrapText="1"/>
    </xf>
    <xf numFmtId="0" fontId="13" fillId="0" borderId="41" xfId="3" applyFont="1" applyBorder="1" applyAlignment="1">
      <alignment vertical="center" wrapText="1"/>
    </xf>
    <xf numFmtId="0" fontId="23" fillId="0" borderId="2" xfId="3" applyFont="1" applyBorder="1" applyAlignment="1">
      <alignment vertical="center" wrapText="1"/>
    </xf>
    <xf numFmtId="0" fontId="41" fillId="0" borderId="42" xfId="3" applyFont="1" applyBorder="1" applyAlignment="1">
      <alignment vertical="center" wrapText="1"/>
    </xf>
    <xf numFmtId="0" fontId="0" fillId="0" borderId="6" xfId="0" applyBorder="1"/>
    <xf numFmtId="0" fontId="3" fillId="0" borderId="19" xfId="3" applyFont="1" applyBorder="1" applyAlignment="1">
      <alignment vertical="center" wrapText="1"/>
    </xf>
    <xf numFmtId="0" fontId="3" fillId="0" borderId="8" xfId="3" applyFont="1" applyBorder="1" applyAlignment="1">
      <alignment vertical="center" wrapText="1"/>
    </xf>
    <xf numFmtId="0" fontId="3" fillId="0" borderId="47" xfId="3" applyFont="1" applyBorder="1" applyAlignment="1">
      <alignment vertical="center" wrapText="1"/>
    </xf>
    <xf numFmtId="0" fontId="3" fillId="0" borderId="9" xfId="3" applyFont="1" applyBorder="1" applyAlignment="1">
      <alignment vertical="center" wrapText="1"/>
    </xf>
    <xf numFmtId="0" fontId="61" fillId="0" borderId="0" xfId="9" applyFont="1" applyAlignment="1">
      <alignment horizontal="left" vertical="center"/>
    </xf>
    <xf numFmtId="6" fontId="3" fillId="0" borderId="33" xfId="3" applyNumberFormat="1" applyFont="1" applyBorder="1" applyAlignment="1">
      <alignment horizontal="left" vertical="center"/>
    </xf>
    <xf numFmtId="14" fontId="3" fillId="0" borderId="33" xfId="3" applyNumberFormat="1" applyFont="1" applyBorder="1" applyAlignment="1">
      <alignment horizontal="left" vertical="center"/>
    </xf>
    <xf numFmtId="0" fontId="0" fillId="0" borderId="19" xfId="0" applyBorder="1" applyAlignment="1">
      <alignment wrapText="1"/>
    </xf>
    <xf numFmtId="0" fontId="3" fillId="0" borderId="45" xfId="3" applyFont="1" applyBorder="1" applyAlignment="1">
      <alignment horizontal="center" vertical="center" wrapText="1"/>
    </xf>
    <xf numFmtId="0" fontId="23" fillId="0" borderId="48" xfId="0" applyFont="1" applyBorder="1" applyAlignment="1">
      <alignment vertical="center" wrapText="1"/>
    </xf>
    <xf numFmtId="0" fontId="23" fillId="0" borderId="0" xfId="0" applyFont="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45" fillId="0" borderId="0" xfId="10" applyFont="1" applyAlignment="1">
      <alignment horizontal="left" vertical="center" wrapText="1"/>
    </xf>
    <xf numFmtId="0" fontId="30"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35" xfId="0" applyFont="1" applyFill="1" applyBorder="1" applyAlignment="1">
      <alignment horizontal="center" vertical="center"/>
    </xf>
    <xf numFmtId="0" fontId="20" fillId="6" borderId="23" xfId="0" applyFont="1" applyFill="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left" wrapText="1"/>
    </xf>
    <xf numFmtId="0" fontId="0" fillId="6" borderId="35"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23" xfId="0" applyFill="1" applyBorder="1" applyAlignment="1">
      <alignment horizontal="center" vertical="center" wrapText="1"/>
    </xf>
    <xf numFmtId="0" fontId="39" fillId="7" borderId="2" xfId="0" applyFont="1" applyFill="1" applyBorder="1" applyAlignment="1">
      <alignment horizontal="left"/>
    </xf>
    <xf numFmtId="0" fontId="39" fillId="7" borderId="4" xfId="0" applyFont="1" applyFill="1" applyBorder="1" applyAlignment="1">
      <alignment horizontal="left"/>
    </xf>
    <xf numFmtId="0" fontId="39" fillId="7" borderId="5" xfId="0" applyFont="1" applyFill="1" applyBorder="1" applyAlignment="1">
      <alignment horizontal="left"/>
    </xf>
    <xf numFmtId="0" fontId="52" fillId="7" borderId="2" xfId="0" applyFont="1" applyFill="1" applyBorder="1" applyAlignment="1">
      <alignment horizontal="left" vertical="top"/>
    </xf>
    <xf numFmtId="0" fontId="52"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20" fillId="6" borderId="0" xfId="0" applyFont="1" applyFill="1" applyAlignment="1">
      <alignment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0" fillId="6" borderId="8"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17" xfId="0" applyFill="1" applyBorder="1" applyAlignment="1">
      <alignment horizontal="center" vertical="center" wrapText="1"/>
    </xf>
    <xf numFmtId="0" fontId="20" fillId="6" borderId="0" xfId="0" applyFont="1" applyFill="1" applyAlignment="1">
      <alignment horizontal="left"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0" fontId="0" fillId="0" borderId="15" xfId="0" applyBorder="1" applyAlignment="1">
      <alignment horizont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0" fontId="0" fillId="0" borderId="4" xfId="0" applyBorder="1" applyAlignment="1">
      <alignment horizontal="center"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39" fillId="7" borderId="2" xfId="0" applyFont="1" applyFill="1" applyBorder="1" applyAlignment="1">
      <alignment horizontal="left" vertical="center"/>
    </xf>
    <xf numFmtId="0" fontId="39" fillId="7" borderId="5" xfId="0" applyFont="1" applyFill="1" applyBorder="1" applyAlignment="1">
      <alignment horizontal="left" vertical="center"/>
    </xf>
    <xf numFmtId="0" fontId="1" fillId="7" borderId="25"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30" xfId="0" applyFont="1" applyFill="1" applyBorder="1" applyAlignment="1">
      <alignment horizontal="center"/>
    </xf>
    <xf numFmtId="0" fontId="1" fillId="7" borderId="32" xfId="0" applyFont="1" applyFill="1" applyBorder="1" applyAlignment="1">
      <alignment horizontal="center"/>
    </xf>
    <xf numFmtId="0" fontId="0" fillId="0" borderId="24"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0" fillId="0" borderId="15" xfId="0" applyBorder="1" applyAlignment="1">
      <alignment horizontal="center" vertical="center" wrapText="1"/>
    </xf>
    <xf numFmtId="0" fontId="13" fillId="0" borderId="27" xfId="3" applyFont="1" applyBorder="1" applyAlignment="1">
      <alignment horizontal="center" vertical="center"/>
    </xf>
    <xf numFmtId="0" fontId="13" fillId="0" borderId="33" xfId="3" applyFont="1" applyBorder="1" applyAlignment="1">
      <alignment horizontal="center" vertical="center"/>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B2" sqref="B2"/>
    </sheetView>
  </sheetViews>
  <sheetFormatPr defaultColWidth="11" defaultRowHeight="13.8" x14ac:dyDescent="0.3"/>
  <cols>
    <col min="1" max="1" width="3.6640625" style="12" customWidth="1"/>
    <col min="2" max="2" width="30.33203125" style="12" customWidth="1"/>
    <col min="3" max="3" width="74.109375" style="12" bestFit="1" customWidth="1"/>
    <col min="4" max="4" width="46.88671875" style="12" customWidth="1"/>
    <col min="5" max="5" width="10.6640625" style="12" customWidth="1"/>
    <col min="6" max="6" width="40.44140625" style="12" customWidth="1"/>
    <col min="7" max="7" width="9.5546875" style="12" customWidth="1"/>
    <col min="8" max="8" width="11" style="12" customWidth="1"/>
    <col min="9" max="16384" width="11" style="12"/>
  </cols>
  <sheetData>
    <row r="1" spans="1:9" ht="10.199999999999999" customHeight="1" x14ac:dyDescent="0.3">
      <c r="A1" s="24"/>
      <c r="B1" s="24"/>
      <c r="C1" s="24"/>
    </row>
    <row r="2" spans="1:9" ht="21.6" customHeight="1" x14ac:dyDescent="0.3">
      <c r="A2" s="24"/>
      <c r="B2" s="382" t="s">
        <v>337</v>
      </c>
      <c r="C2" s="59"/>
      <c r="D2" s="211" t="s">
        <v>173</v>
      </c>
    </row>
    <row r="3" spans="1:9" ht="10.199999999999999" customHeight="1" x14ac:dyDescent="0.3">
      <c r="A3" s="24"/>
      <c r="B3" s="24"/>
      <c r="C3" s="24"/>
      <c r="D3"/>
    </row>
    <row r="4" spans="1:9" ht="22.2" customHeight="1" x14ac:dyDescent="0.3">
      <c r="A4" s="25"/>
      <c r="B4" s="27" t="s">
        <v>174</v>
      </c>
      <c r="E4"/>
      <c r="G4" s="27"/>
      <c r="H4" s="27"/>
      <c r="I4" s="27"/>
    </row>
    <row r="5" spans="1:9" ht="22.2" customHeight="1" x14ac:dyDescent="0.3">
      <c r="A5" s="25"/>
      <c r="B5" s="212" t="s">
        <v>178</v>
      </c>
      <c r="E5"/>
      <c r="G5" s="27"/>
      <c r="H5" s="27"/>
      <c r="I5" s="27"/>
    </row>
    <row r="6" spans="1:9" ht="55.2" customHeight="1" x14ac:dyDescent="0.3">
      <c r="A6" s="25"/>
      <c r="B6" s="389" t="s">
        <v>177</v>
      </c>
      <c r="C6" s="389"/>
      <c r="D6" s="389"/>
      <c r="E6" s="389"/>
      <c r="F6" s="389"/>
      <c r="G6" s="25"/>
      <c r="H6" s="25"/>
    </row>
    <row r="7" spans="1:9" ht="12" customHeight="1" x14ac:dyDescent="0.3">
      <c r="A7" s="25"/>
      <c r="B7" s="13"/>
      <c r="C7" s="50"/>
      <c r="G7" s="25"/>
      <c r="H7" s="25"/>
    </row>
    <row r="8" spans="1:9" ht="16.5" customHeight="1" x14ac:dyDescent="0.3">
      <c r="A8" s="25"/>
      <c r="B8" s="29" t="s">
        <v>141</v>
      </c>
      <c r="C8" s="25"/>
      <c r="F8"/>
    </row>
    <row r="9" spans="1:9" ht="12" customHeight="1" thickBot="1" x14ac:dyDescent="0.35">
      <c r="A9" s="24"/>
      <c r="B9" s="24"/>
      <c r="C9" s="24"/>
    </row>
    <row r="10" spans="1:9" ht="62.4" customHeight="1" thickBot="1" x14ac:dyDescent="0.35">
      <c r="A10" s="24"/>
      <c r="B10" s="147" t="s">
        <v>24</v>
      </c>
      <c r="C10" s="148" t="s">
        <v>14</v>
      </c>
      <c r="D10" s="147" t="s">
        <v>19</v>
      </c>
      <c r="E10" s="149" t="s">
        <v>152</v>
      </c>
      <c r="F10" s="150" t="s">
        <v>139</v>
      </c>
    </row>
    <row r="11" spans="1:9" ht="16.95" customHeight="1" x14ac:dyDescent="0.3">
      <c r="A11" s="24"/>
      <c r="B11" s="151"/>
      <c r="C11" s="152" t="s">
        <v>15</v>
      </c>
      <c r="D11" s="153"/>
      <c r="E11" s="153"/>
      <c r="F11" s="153"/>
    </row>
    <row r="12" spans="1:9" ht="16.95" customHeight="1" x14ac:dyDescent="0.3">
      <c r="A12" s="24"/>
      <c r="B12" s="154" t="s">
        <v>22</v>
      </c>
      <c r="C12" s="155" t="s">
        <v>179</v>
      </c>
      <c r="D12" s="156" t="s">
        <v>185</v>
      </c>
      <c r="E12" s="156" t="s">
        <v>338</v>
      </c>
      <c r="F12" s="157"/>
    </row>
    <row r="13" spans="1:9" ht="16.95" customHeight="1" x14ac:dyDescent="0.3">
      <c r="A13" s="24"/>
      <c r="B13" s="154" t="s">
        <v>23</v>
      </c>
      <c r="C13" s="155" t="s">
        <v>153</v>
      </c>
      <c r="D13" s="156" t="s">
        <v>185</v>
      </c>
      <c r="E13" s="156" t="s">
        <v>338</v>
      </c>
      <c r="F13" s="158"/>
    </row>
    <row r="14" spans="1:9" ht="16.95" customHeight="1" x14ac:dyDescent="0.3">
      <c r="A14" s="24"/>
      <c r="B14" s="159"/>
      <c r="C14" s="160" t="s">
        <v>16</v>
      </c>
      <c r="D14" s="161"/>
      <c r="E14" s="161"/>
      <c r="F14" s="161"/>
    </row>
    <row r="15" spans="1:9" ht="16.95" customHeight="1" x14ac:dyDescent="0.3">
      <c r="A15" s="24"/>
      <c r="B15" s="154" t="s">
        <v>26</v>
      </c>
      <c r="C15" s="162" t="s">
        <v>183</v>
      </c>
      <c r="D15" s="156" t="s">
        <v>186</v>
      </c>
      <c r="E15" s="156" t="s">
        <v>338</v>
      </c>
      <c r="F15" s="157"/>
      <c r="G15"/>
    </row>
    <row r="16" spans="1:9" ht="16.95" customHeight="1" x14ac:dyDescent="0.3">
      <c r="A16" s="24"/>
      <c r="B16" s="154" t="s">
        <v>27</v>
      </c>
      <c r="C16" s="162" t="s">
        <v>28</v>
      </c>
      <c r="D16" s="156" t="s">
        <v>187</v>
      </c>
      <c r="E16" s="156" t="s">
        <v>338</v>
      </c>
      <c r="F16" s="163"/>
      <c r="G16" s="26"/>
    </row>
    <row r="17" spans="1:7" ht="16.95" customHeight="1" x14ac:dyDescent="0.3">
      <c r="A17" s="24"/>
      <c r="B17" s="159"/>
      <c r="C17" s="160" t="s">
        <v>138</v>
      </c>
      <c r="D17" s="161"/>
      <c r="E17" s="161"/>
      <c r="F17" s="164"/>
      <c r="G17" s="26"/>
    </row>
    <row r="18" spans="1:7" ht="31.95" customHeight="1" x14ac:dyDescent="0.3">
      <c r="A18" s="24"/>
      <c r="B18" s="154" t="s">
        <v>208</v>
      </c>
      <c r="C18" s="155" t="s">
        <v>40</v>
      </c>
      <c r="D18" s="165" t="s">
        <v>188</v>
      </c>
      <c r="E18" s="156" t="s">
        <v>338</v>
      </c>
      <c r="F18" s="163"/>
      <c r="G18" s="26"/>
    </row>
    <row r="19" spans="1:7" ht="31.95" customHeight="1" x14ac:dyDescent="0.3">
      <c r="A19" s="24"/>
      <c r="B19" s="154" t="s">
        <v>41</v>
      </c>
      <c r="C19" s="155" t="s">
        <v>42</v>
      </c>
      <c r="D19" s="165" t="s">
        <v>189</v>
      </c>
      <c r="E19" s="156" t="s">
        <v>338</v>
      </c>
      <c r="F19" s="163"/>
      <c r="G19" s="26"/>
    </row>
    <row r="20" spans="1:7" ht="31.95" customHeight="1" x14ac:dyDescent="0.3">
      <c r="A20" s="24"/>
      <c r="B20" s="166" t="s">
        <v>43</v>
      </c>
      <c r="C20" s="155" t="s">
        <v>206</v>
      </c>
      <c r="D20" s="165" t="s">
        <v>190</v>
      </c>
      <c r="E20" s="165" t="s">
        <v>338</v>
      </c>
      <c r="F20" s="163"/>
      <c r="G20" s="26"/>
    </row>
    <row r="21" spans="1:7" ht="16.95" customHeight="1" x14ac:dyDescent="0.3">
      <c r="A21" s="24"/>
      <c r="B21" s="159"/>
      <c r="C21" s="161" t="s">
        <v>9</v>
      </c>
      <c r="D21" s="161"/>
      <c r="E21" s="161"/>
      <c r="F21" s="164"/>
      <c r="G21" s="26"/>
    </row>
    <row r="22" spans="1:7" ht="16.95" customHeight="1" x14ac:dyDescent="0.3">
      <c r="A22" s="24"/>
      <c r="B22" s="167" t="s">
        <v>20</v>
      </c>
      <c r="C22" s="168" t="s">
        <v>202</v>
      </c>
      <c r="D22" s="168" t="s">
        <v>191</v>
      </c>
      <c r="E22" s="156" t="s">
        <v>338</v>
      </c>
      <c r="F22" s="163"/>
      <c r="G22" s="26"/>
    </row>
    <row r="23" spans="1:7" ht="16.95" customHeight="1" x14ac:dyDescent="0.3">
      <c r="A23" s="24"/>
      <c r="B23" s="167" t="s">
        <v>21</v>
      </c>
      <c r="C23" s="168" t="s">
        <v>150</v>
      </c>
      <c r="D23" s="168" t="s">
        <v>192</v>
      </c>
      <c r="E23" s="156" t="s">
        <v>338</v>
      </c>
      <c r="F23" s="163"/>
      <c r="G23" s="26"/>
    </row>
    <row r="24" spans="1:7" ht="16.95" customHeight="1" x14ac:dyDescent="0.3">
      <c r="A24" s="24"/>
      <c r="B24" s="159"/>
      <c r="C24" s="161" t="s">
        <v>215</v>
      </c>
      <c r="D24" s="161"/>
      <c r="E24" s="161"/>
      <c r="F24" s="164"/>
      <c r="G24" s="26"/>
    </row>
    <row r="25" spans="1:7" ht="16.95" customHeight="1" x14ac:dyDescent="0.3">
      <c r="A25" s="24"/>
      <c r="B25" s="167" t="s">
        <v>12</v>
      </c>
      <c r="C25" s="168" t="s">
        <v>213</v>
      </c>
      <c r="D25" s="168" t="s">
        <v>193</v>
      </c>
      <c r="E25" s="156" t="s">
        <v>338</v>
      </c>
      <c r="F25" s="163"/>
      <c r="G25" s="26"/>
    </row>
    <row r="26" spans="1:7" ht="16.95" customHeight="1" x14ac:dyDescent="0.3">
      <c r="A26" s="24"/>
      <c r="B26" s="167" t="s">
        <v>13</v>
      </c>
      <c r="C26" s="168" t="s">
        <v>214</v>
      </c>
      <c r="D26" s="168" t="s">
        <v>194</v>
      </c>
      <c r="E26" s="156" t="s">
        <v>338</v>
      </c>
      <c r="F26" s="163"/>
      <c r="G26" s="26"/>
    </row>
    <row r="27" spans="1:7" ht="15.6" customHeight="1" x14ac:dyDescent="0.3">
      <c r="B27" s="159"/>
      <c r="C27" s="160" t="s">
        <v>229</v>
      </c>
      <c r="D27" s="161"/>
      <c r="E27" s="161"/>
      <c r="F27" s="269"/>
      <c r="G27" s="26"/>
    </row>
    <row r="28" spans="1:7" ht="16.95" customHeight="1" x14ac:dyDescent="0.3">
      <c r="B28" s="154" t="s">
        <v>5</v>
      </c>
      <c r="C28" s="155" t="s">
        <v>224</v>
      </c>
      <c r="D28" s="155" t="s">
        <v>195</v>
      </c>
      <c r="E28" s="155" t="s">
        <v>339</v>
      </c>
      <c r="F28" s="390" t="s">
        <v>157</v>
      </c>
      <c r="G28" s="26"/>
    </row>
    <row r="29" spans="1:7" ht="16.95" customHeight="1" x14ac:dyDescent="0.3">
      <c r="B29" s="154" t="s">
        <v>6</v>
      </c>
      <c r="C29" s="155" t="s">
        <v>225</v>
      </c>
      <c r="D29" s="155" t="s">
        <v>196</v>
      </c>
      <c r="E29" s="155" t="s">
        <v>339</v>
      </c>
      <c r="F29" s="391"/>
    </row>
    <row r="30" spans="1:7" ht="16.95" customHeight="1" x14ac:dyDescent="0.3">
      <c r="B30" s="154" t="s">
        <v>7</v>
      </c>
      <c r="C30" s="155" t="s">
        <v>226</v>
      </c>
      <c r="D30" s="155" t="s">
        <v>197</v>
      </c>
      <c r="E30" s="155" t="s">
        <v>339</v>
      </c>
      <c r="F30" s="391"/>
    </row>
    <row r="31" spans="1:7" ht="16.95" customHeight="1" x14ac:dyDescent="0.3">
      <c r="B31" s="154" t="s">
        <v>8</v>
      </c>
      <c r="C31" s="155" t="s">
        <v>227</v>
      </c>
      <c r="D31" s="155" t="s">
        <v>198</v>
      </c>
      <c r="E31" s="155" t="s">
        <v>339</v>
      </c>
      <c r="F31" s="392"/>
    </row>
    <row r="32" spans="1:7" ht="16.95" customHeight="1" x14ac:dyDescent="0.3">
      <c r="B32" s="258"/>
      <c r="C32" s="161" t="s">
        <v>298</v>
      </c>
      <c r="D32" s="259"/>
      <c r="E32" s="259"/>
      <c r="F32" s="272"/>
    </row>
    <row r="33" spans="2:8" ht="65.25" customHeight="1" x14ac:dyDescent="0.3">
      <c r="B33" s="154" t="s">
        <v>299</v>
      </c>
      <c r="C33" s="155" t="s">
        <v>300</v>
      </c>
      <c r="D33" s="273" t="s">
        <v>301</v>
      </c>
      <c r="E33" s="155" t="s">
        <v>339</v>
      </c>
      <c r="F33" s="274" t="s">
        <v>157</v>
      </c>
    </row>
    <row r="34" spans="2:8" ht="21.6" customHeight="1" x14ac:dyDescent="0.3">
      <c r="B34" s="26"/>
      <c r="C34" s="26"/>
      <c r="D34" s="26"/>
      <c r="E34" s="26"/>
      <c r="F34" s="26"/>
      <c r="G34" s="26"/>
      <c r="H34" s="11"/>
    </row>
    <row r="35" spans="2:8" ht="31.2" customHeight="1" x14ac:dyDescent="0.3">
      <c r="B35" s="395" t="s">
        <v>142</v>
      </c>
      <c r="C35" s="395"/>
      <c r="D35" s="395"/>
      <c r="E35" s="395"/>
    </row>
    <row r="36" spans="2:8" ht="34.200000000000003" customHeight="1" x14ac:dyDescent="0.3">
      <c r="B36" s="393" t="s">
        <v>228</v>
      </c>
      <c r="C36" s="394"/>
      <c r="D36" s="394"/>
      <c r="E36" s="394"/>
      <c r="F36" s="64"/>
    </row>
    <row r="37" spans="2:8" ht="14.4" customHeight="1" x14ac:dyDescent="0.3">
      <c r="B37" s="56"/>
      <c r="C37" s="57"/>
      <c r="D37" s="57"/>
      <c r="E37" s="57"/>
      <c r="F37" s="57"/>
    </row>
    <row r="38" spans="2:8" x14ac:dyDescent="0.3">
      <c r="B38" s="57"/>
      <c r="C38" s="57"/>
      <c r="D38" s="57"/>
      <c r="E38" s="57"/>
      <c r="F38" s="57"/>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4.4" x14ac:dyDescent="0.3"/>
  <cols>
    <col min="1" max="1" width="3.6640625" customWidth="1"/>
    <col min="2" max="2" width="22.88671875" customWidth="1"/>
    <col min="3" max="3" width="107.6640625" customWidth="1"/>
    <col min="4" max="4" width="26.5546875" customWidth="1"/>
  </cols>
  <sheetData>
    <row r="1" spans="2:4" ht="10.199999999999999" customHeight="1" x14ac:dyDescent="0.3"/>
    <row r="2" spans="2:4" ht="15.6" x14ac:dyDescent="0.3">
      <c r="B2" s="58" t="str">
        <f>+Přehled!B2</f>
        <v xml:space="preserve">Citfin - Finanční trhy, a.s. </v>
      </c>
      <c r="D2" s="211" t="s">
        <v>173</v>
      </c>
    </row>
    <row r="3" spans="2:4" ht="10.199999999999999" customHeight="1" x14ac:dyDescent="0.3"/>
    <row r="4" spans="2:4" ht="15.6" x14ac:dyDescent="0.3">
      <c r="B4" s="208" t="s">
        <v>169</v>
      </c>
      <c r="C4" s="63"/>
      <c r="D4" s="41"/>
    </row>
    <row r="5" spans="2:4" ht="16.2" customHeight="1" x14ac:dyDescent="0.3">
      <c r="B5" s="428" t="s">
        <v>223</v>
      </c>
      <c r="C5" s="428"/>
      <c r="D5" s="428"/>
    </row>
    <row r="6" spans="2:4" ht="16.2" customHeight="1" x14ac:dyDescent="0.3">
      <c r="B6" s="146" t="s">
        <v>175</v>
      </c>
      <c r="C6" s="15"/>
      <c r="D6" s="5"/>
    </row>
    <row r="7" spans="2:4" ht="16.2" customHeight="1" x14ac:dyDescent="0.3">
      <c r="B7" s="30" t="s">
        <v>36</v>
      </c>
      <c r="C7" s="31"/>
      <c r="D7" s="282">
        <f>+'IF RM1'!D7</f>
        <v>45657</v>
      </c>
    </row>
    <row r="8" spans="2:4" x14ac:dyDescent="0.3">
      <c r="C8" s="14"/>
    </row>
    <row r="9" spans="2:4" ht="15" thickBot="1" x14ac:dyDescent="0.35">
      <c r="C9" s="14"/>
    </row>
    <row r="10" spans="2:4" ht="15" thickBot="1" x14ac:dyDescent="0.35">
      <c r="C10" s="60" t="s">
        <v>0</v>
      </c>
      <c r="D10" s="70" t="s">
        <v>1</v>
      </c>
    </row>
    <row r="11" spans="2:4" ht="36" customHeight="1" x14ac:dyDescent="0.3">
      <c r="C11" s="209" t="s">
        <v>324</v>
      </c>
      <c r="D11" s="429" t="s">
        <v>158</v>
      </c>
    </row>
    <row r="12" spans="2:4" ht="15" thickBot="1" x14ac:dyDescent="0.35">
      <c r="C12" s="103" t="s">
        <v>145</v>
      </c>
      <c r="D12" s="430"/>
    </row>
    <row r="13" spans="2:4" ht="180" customHeight="1" thickBot="1" x14ac:dyDescent="0.35">
      <c r="B13" s="104" t="s">
        <v>161</v>
      </c>
      <c r="C13" s="385" t="s">
        <v>482</v>
      </c>
      <c r="D13" s="109" t="s">
        <v>203</v>
      </c>
    </row>
    <row r="14" spans="2:4" x14ac:dyDescent="0.3">
      <c r="D14" s="44"/>
    </row>
    <row r="15" spans="2:4" ht="15" thickBot="1" x14ac:dyDescent="0.35">
      <c r="D15" s="44"/>
    </row>
    <row r="16" spans="2:4" ht="43.8" thickBot="1" x14ac:dyDescent="0.35">
      <c r="B16" s="210" t="s">
        <v>170</v>
      </c>
      <c r="C16" s="60" t="s">
        <v>0</v>
      </c>
      <c r="D16" s="70" t="s">
        <v>1</v>
      </c>
    </row>
    <row r="17" spans="2:4" ht="28.8" x14ac:dyDescent="0.3">
      <c r="B17" s="426"/>
      <c r="C17" s="61" t="s">
        <v>325</v>
      </c>
      <c r="D17" s="429" t="s">
        <v>158</v>
      </c>
    </row>
    <row r="18" spans="2:4" ht="15" thickBot="1" x14ac:dyDescent="0.35">
      <c r="B18" s="427"/>
      <c r="C18" s="62" t="s">
        <v>145</v>
      </c>
      <c r="D18" s="430"/>
    </row>
    <row r="19" spans="2:4" ht="76.95" customHeight="1" x14ac:dyDescent="0.3">
      <c r="B19" s="105" t="s">
        <v>159</v>
      </c>
      <c r="C19" s="106"/>
      <c r="D19" s="110" t="s">
        <v>204</v>
      </c>
    </row>
    <row r="20" spans="2:4" ht="60.6" customHeight="1" thickBot="1" x14ac:dyDescent="0.35">
      <c r="B20" s="107" t="s">
        <v>160</v>
      </c>
      <c r="C20" s="108"/>
      <c r="D20" s="111" t="s">
        <v>204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0693-368D-489C-ADEC-CEA9FCC86EC9}">
  <sheetPr>
    <pageSetUpPr fitToPage="1"/>
  </sheetPr>
  <dimension ref="B1:G24"/>
  <sheetViews>
    <sheetView showGridLines="0" zoomScaleNormal="100" workbookViewId="0">
      <selection activeCell="G10" sqref="G10"/>
    </sheetView>
  </sheetViews>
  <sheetFormatPr defaultColWidth="9.109375" defaultRowHeight="14.4" x14ac:dyDescent="0.3"/>
  <cols>
    <col min="1" max="1" width="3.6640625" style="10" customWidth="1"/>
    <col min="2" max="2" width="7" style="10" customWidth="1"/>
    <col min="3" max="3" width="58.109375" style="10" customWidth="1"/>
    <col min="4" max="4" width="51.88671875" style="10" customWidth="1"/>
    <col min="5" max="5" width="27.88671875" style="10" customWidth="1"/>
    <col min="6" max="6" width="9.109375" style="10"/>
    <col min="7" max="7" width="22.33203125" style="10" customWidth="1"/>
    <col min="8" max="16384" width="9.109375" style="10"/>
  </cols>
  <sheetData>
    <row r="1" spans="2:7" ht="10.199999999999999" customHeight="1" x14ac:dyDescent="0.3">
      <c r="B1" s="26"/>
      <c r="C1"/>
      <c r="D1"/>
      <c r="E1"/>
    </row>
    <row r="2" spans="2:7" ht="16.2" customHeight="1" x14ac:dyDescent="0.3">
      <c r="B2" s="58" t="str">
        <f>+Přehled!B2</f>
        <v xml:space="preserve">Citfin - Finanční trhy, a.s. </v>
      </c>
      <c r="C2"/>
      <c r="D2" s="58"/>
      <c r="E2" s="211" t="s">
        <v>173</v>
      </c>
    </row>
    <row r="3" spans="2:7" ht="10.199999999999999" customHeight="1" x14ac:dyDescent="0.3">
      <c r="B3" s="26"/>
      <c r="C3"/>
      <c r="D3"/>
      <c r="E3"/>
    </row>
    <row r="4" spans="2:7" ht="16.2" customHeight="1" x14ac:dyDescent="0.3">
      <c r="B4" s="299" t="s">
        <v>403</v>
      </c>
      <c r="C4" s="63"/>
      <c r="D4" s="63"/>
      <c r="E4" s="41"/>
    </row>
    <row r="5" spans="2:7" ht="16.2" customHeight="1" x14ac:dyDescent="0.3">
      <c r="B5" s="428" t="s">
        <v>404</v>
      </c>
      <c r="C5" s="428"/>
      <c r="D5" s="428"/>
      <c r="E5" s="428"/>
      <c r="F5" s="428"/>
      <c r="G5" s="428"/>
    </row>
    <row r="6" spans="2:7" ht="16.2" customHeight="1" x14ac:dyDescent="0.3">
      <c r="B6" s="146" t="s">
        <v>175</v>
      </c>
      <c r="C6"/>
      <c r="D6"/>
      <c r="E6"/>
    </row>
    <row r="7" spans="2:7" ht="16.2" customHeight="1" x14ac:dyDescent="0.3">
      <c r="B7" s="30" t="s">
        <v>36</v>
      </c>
      <c r="C7" s="300"/>
      <c r="D7" s="300"/>
      <c r="E7" s="301">
        <f>'IF RM1'!D7</f>
        <v>45657</v>
      </c>
    </row>
    <row r="8" spans="2:7" ht="16.2" customHeight="1" thickBot="1" x14ac:dyDescent="0.35">
      <c r="B8" s="21"/>
      <c r="C8" s="21"/>
      <c r="D8" s="21"/>
      <c r="E8" s="21"/>
    </row>
    <row r="9" spans="2:7" ht="14.4" customHeight="1" x14ac:dyDescent="0.3">
      <c r="B9" s="302"/>
      <c r="C9" s="303"/>
      <c r="D9" s="304" t="s">
        <v>0</v>
      </c>
      <c r="E9" s="304" t="s">
        <v>1</v>
      </c>
    </row>
    <row r="10" spans="2:7" ht="39.15" customHeight="1" thickBot="1" x14ac:dyDescent="0.35">
      <c r="B10" s="305"/>
      <c r="C10" s="306"/>
      <c r="D10" s="307" t="s">
        <v>405</v>
      </c>
      <c r="E10" s="308" t="s">
        <v>406</v>
      </c>
    </row>
    <row r="11" spans="2:7" ht="178.2" customHeight="1" x14ac:dyDescent="0.3">
      <c r="B11" s="309">
        <v>1</v>
      </c>
      <c r="C11" s="310" t="s">
        <v>407</v>
      </c>
      <c r="D11" s="311" t="s">
        <v>408</v>
      </c>
      <c r="E11" s="431" t="s">
        <v>409</v>
      </c>
    </row>
    <row r="12" spans="2:7" ht="111.6" customHeight="1" x14ac:dyDescent="0.3">
      <c r="B12" s="312">
        <v>2</v>
      </c>
      <c r="C12" s="313" t="s">
        <v>410</v>
      </c>
      <c r="D12" s="314" t="s">
        <v>411</v>
      </c>
      <c r="E12" s="432"/>
    </row>
    <row r="13" spans="2:7" ht="15" customHeight="1" x14ac:dyDescent="0.3">
      <c r="B13" s="312">
        <v>3</v>
      </c>
      <c r="C13" s="313" t="s">
        <v>412</v>
      </c>
      <c r="D13" s="315" t="s">
        <v>413</v>
      </c>
      <c r="E13" s="432"/>
    </row>
    <row r="14" spans="2:7" ht="15" customHeight="1" x14ac:dyDescent="0.3">
      <c r="B14" s="312">
        <v>4</v>
      </c>
      <c r="C14" s="313" t="s">
        <v>414</v>
      </c>
      <c r="D14" s="315" t="s">
        <v>413</v>
      </c>
      <c r="E14" s="432"/>
    </row>
    <row r="15" spans="2:7" ht="15" customHeight="1" x14ac:dyDescent="0.3">
      <c r="B15" s="312">
        <v>5</v>
      </c>
      <c r="C15" s="313" t="s">
        <v>415</v>
      </c>
      <c r="D15" s="315" t="s">
        <v>413</v>
      </c>
      <c r="E15" s="433"/>
    </row>
    <row r="16" spans="2:7" ht="15" customHeight="1" x14ac:dyDescent="0.3">
      <c r="B16" s="312">
        <v>6</v>
      </c>
      <c r="C16" s="313" t="s">
        <v>416</v>
      </c>
      <c r="D16" s="315" t="s">
        <v>417</v>
      </c>
      <c r="E16" s="434" t="s">
        <v>418</v>
      </c>
    </row>
    <row r="17" spans="2:7" ht="15" customHeight="1" x14ac:dyDescent="0.3">
      <c r="B17" s="312">
        <v>7</v>
      </c>
      <c r="C17" s="316" t="s">
        <v>419</v>
      </c>
      <c r="D17" s="317" t="s">
        <v>470</v>
      </c>
      <c r="E17" s="433"/>
    </row>
    <row r="18" spans="2:7" ht="44.4" customHeight="1" thickBot="1" x14ac:dyDescent="0.35">
      <c r="B18" s="318">
        <v>8</v>
      </c>
      <c r="C18" s="319" t="s">
        <v>420</v>
      </c>
      <c r="D18" s="320" t="s">
        <v>421</v>
      </c>
      <c r="E18" s="321" t="s">
        <v>422</v>
      </c>
      <c r="G18"/>
    </row>
    <row r="19" spans="2:7" x14ac:dyDescent="0.3">
      <c r="B19" s="322"/>
      <c r="C19" s="322"/>
      <c r="D19" s="322"/>
      <c r="G19"/>
    </row>
    <row r="20" spans="2:7" ht="61.95" customHeight="1" x14ac:dyDescent="0.3">
      <c r="B20" s="435" t="s">
        <v>423</v>
      </c>
      <c r="C20" s="436"/>
      <c r="D20" s="436"/>
      <c r="E20" s="436"/>
      <c r="G20"/>
    </row>
    <row r="21" spans="2:7" ht="24" customHeight="1" x14ac:dyDescent="0.3">
      <c r="B21" s="437" t="s">
        <v>424</v>
      </c>
      <c r="C21" s="437"/>
      <c r="D21" s="437"/>
      <c r="E21" s="437"/>
      <c r="G21"/>
    </row>
    <row r="22" spans="2:7" ht="31.5" customHeight="1" x14ac:dyDescent="0.3">
      <c r="B22" s="408" t="s">
        <v>425</v>
      </c>
      <c r="C22" s="408"/>
      <c r="D22" s="408"/>
      <c r="E22" s="408"/>
      <c r="G22"/>
    </row>
    <row r="23" spans="2:7" x14ac:dyDescent="0.3">
      <c r="C23"/>
      <c r="G23"/>
    </row>
    <row r="24" spans="2:7" x14ac:dyDescent="0.3">
      <c r="C24" s="323"/>
    </row>
  </sheetData>
  <mergeCells count="7">
    <mergeCell ref="B22:E22"/>
    <mergeCell ref="B5:D5"/>
    <mergeCell ref="E5:G5"/>
    <mergeCell ref="E11:E15"/>
    <mergeCell ref="E16:E17"/>
    <mergeCell ref="B20:E20"/>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1DF6-BC12-4E65-AEAB-FDC31B2F58EE}">
  <sheetPr>
    <pageSetUpPr fitToPage="1"/>
  </sheetPr>
  <dimension ref="A1:I66"/>
  <sheetViews>
    <sheetView showGridLines="0" zoomScaleNormal="100" workbookViewId="0">
      <selection activeCell="G10" sqref="G10"/>
    </sheetView>
  </sheetViews>
  <sheetFormatPr defaultColWidth="9.109375" defaultRowHeight="14.4" x14ac:dyDescent="0.3"/>
  <cols>
    <col min="1" max="1" width="3.6640625" style="10" customWidth="1"/>
    <col min="2" max="2" width="7" style="10" customWidth="1"/>
    <col min="3" max="3" width="65.33203125" style="10" customWidth="1"/>
    <col min="4" max="7" width="14.6640625" style="10" customWidth="1"/>
    <col min="8" max="8" width="17" style="10" customWidth="1"/>
    <col min="9" max="9" width="14.6640625" style="10" customWidth="1"/>
    <col min="10" max="16384" width="9.109375" style="10"/>
  </cols>
  <sheetData>
    <row r="1" spans="1:9" ht="10.199999999999999" customHeight="1" x14ac:dyDescent="0.3">
      <c r="A1" s="21"/>
      <c r="B1" s="26"/>
      <c r="C1" s="26"/>
      <c r="D1" s="26"/>
      <c r="E1" s="26"/>
      <c r="F1" s="26"/>
      <c r="G1" s="26"/>
      <c r="H1" s="26"/>
      <c r="I1" s="21"/>
    </row>
    <row r="2" spans="1:9" ht="13.2" customHeight="1" x14ac:dyDescent="0.3">
      <c r="A2" s="21"/>
      <c r="B2" s="58" t="str">
        <f>+Přehled!B2</f>
        <v xml:space="preserve">Citfin - Finanční trhy, a.s. </v>
      </c>
      <c r="C2" s="26"/>
      <c r="D2" s="58"/>
      <c r="E2" s="26"/>
      <c r="F2" s="26"/>
      <c r="G2" s="26"/>
      <c r="H2" s="211" t="s">
        <v>173</v>
      </c>
      <c r="I2" s="21"/>
    </row>
    <row r="3" spans="1:9" ht="10.199999999999999" customHeight="1" x14ac:dyDescent="0.3">
      <c r="A3" s="21"/>
      <c r="B3" s="26"/>
      <c r="C3" s="26"/>
      <c r="D3" s="26"/>
      <c r="E3" s="26"/>
      <c r="F3" s="26"/>
      <c r="G3" s="26"/>
      <c r="H3" s="26"/>
      <c r="I3" s="21"/>
    </row>
    <row r="4" spans="1:9" ht="3.6" customHeight="1" x14ac:dyDescent="0.3">
      <c r="A4" s="21"/>
      <c r="B4" s="21"/>
      <c r="C4" s="21"/>
      <c r="D4" s="21"/>
      <c r="E4" s="21"/>
      <c r="F4" s="21"/>
      <c r="G4" s="21"/>
      <c r="H4" s="21"/>
      <c r="I4" s="21"/>
    </row>
    <row r="5" spans="1:9" ht="15.75" customHeight="1" x14ac:dyDescent="0.3">
      <c r="A5" s="21"/>
      <c r="B5" s="441" t="s">
        <v>426</v>
      </c>
      <c r="C5" s="442"/>
      <c r="D5" s="442"/>
      <c r="E5" s="442"/>
      <c r="F5" s="442"/>
      <c r="G5" s="442"/>
      <c r="H5" s="443"/>
      <c r="I5" s="21"/>
    </row>
    <row r="6" spans="1:9" ht="15.75" customHeight="1" x14ac:dyDescent="0.3">
      <c r="A6" s="21"/>
      <c r="B6" s="428" t="s">
        <v>427</v>
      </c>
      <c r="C6" s="428"/>
      <c r="D6" s="428"/>
      <c r="E6" s="26"/>
      <c r="F6" s="26"/>
      <c r="G6" s="26"/>
      <c r="H6" s="26"/>
      <c r="I6" s="21"/>
    </row>
    <row r="7" spans="1:9" ht="15.75" customHeight="1" x14ac:dyDescent="0.3">
      <c r="A7" s="21"/>
      <c r="B7" s="146" t="s">
        <v>175</v>
      </c>
      <c r="C7" s="324"/>
      <c r="D7" s="324"/>
      <c r="E7" s="324"/>
      <c r="F7" s="324"/>
      <c r="G7" s="324"/>
      <c r="H7"/>
      <c r="I7" s="21"/>
    </row>
    <row r="8" spans="1:9" ht="15" customHeight="1" x14ac:dyDescent="0.3">
      <c r="A8" s="21"/>
      <c r="B8" s="444" t="s">
        <v>36</v>
      </c>
      <c r="C8" s="445"/>
      <c r="D8" s="445"/>
      <c r="E8" s="445"/>
      <c r="F8" s="445"/>
      <c r="G8" s="445"/>
      <c r="H8" s="325">
        <f>'IF RM1'!D7</f>
        <v>45657</v>
      </c>
      <c r="I8" s="21"/>
    </row>
    <row r="9" spans="1:9" ht="15" customHeight="1" x14ac:dyDescent="0.3">
      <c r="A9" s="21"/>
      <c r="B9" s="446" t="s">
        <v>428</v>
      </c>
      <c r="C9" s="447"/>
      <c r="D9" s="447"/>
      <c r="E9" s="447"/>
      <c r="F9" s="447"/>
      <c r="G9" s="447"/>
      <c r="H9" s="326">
        <v>2024</v>
      </c>
      <c r="I9" s="327"/>
    </row>
    <row r="10" spans="1:9" ht="15" thickBot="1" x14ac:dyDescent="0.35">
      <c r="A10" s="21"/>
      <c r="B10" s="21"/>
      <c r="C10" s="448"/>
      <c r="D10" s="448"/>
      <c r="E10" s="448"/>
      <c r="F10" s="328"/>
      <c r="G10" s="328"/>
      <c r="H10" s="21"/>
      <c r="I10" s="21"/>
    </row>
    <row r="11" spans="1:9" ht="58.2" thickBot="1" x14ac:dyDescent="0.35">
      <c r="A11" s="21"/>
      <c r="B11" s="329" t="s">
        <v>18</v>
      </c>
      <c r="C11" s="330" t="s">
        <v>429</v>
      </c>
      <c r="D11" s="331" t="s">
        <v>430</v>
      </c>
      <c r="E11" s="331" t="s">
        <v>431</v>
      </c>
      <c r="F11" s="331" t="s">
        <v>432</v>
      </c>
      <c r="G11" s="332" t="s">
        <v>433</v>
      </c>
      <c r="H11" s="333" t="s">
        <v>434</v>
      </c>
      <c r="I11" s="21"/>
    </row>
    <row r="12" spans="1:9" ht="16.2" x14ac:dyDescent="0.3">
      <c r="A12" s="21"/>
      <c r="B12" s="334">
        <v>1</v>
      </c>
      <c r="C12" s="335" t="s">
        <v>435</v>
      </c>
      <c r="D12" s="370">
        <v>3</v>
      </c>
      <c r="E12" s="370">
        <v>3</v>
      </c>
      <c r="F12" s="371">
        <v>4</v>
      </c>
      <c r="G12" s="372">
        <v>5</v>
      </c>
      <c r="H12" s="438" t="s">
        <v>436</v>
      </c>
      <c r="I12" s="21"/>
    </row>
    <row r="13" spans="1:9" ht="28.8" x14ac:dyDescent="0.3">
      <c r="A13" s="21"/>
      <c r="B13" s="336">
        <v>2</v>
      </c>
      <c r="C13" s="337" t="s">
        <v>437</v>
      </c>
      <c r="D13" s="373">
        <v>3</v>
      </c>
      <c r="E13" s="373">
        <v>3</v>
      </c>
      <c r="F13" s="339">
        <v>2</v>
      </c>
      <c r="G13" s="339">
        <v>2.5</v>
      </c>
      <c r="H13" s="439"/>
      <c r="I13" s="21"/>
    </row>
    <row r="14" spans="1:9" x14ac:dyDescent="0.3">
      <c r="A14" s="21"/>
      <c r="B14" s="336">
        <v>3</v>
      </c>
      <c r="C14" s="337" t="s">
        <v>438</v>
      </c>
      <c r="D14" s="338">
        <v>0</v>
      </c>
      <c r="E14" s="338">
        <v>718320</v>
      </c>
      <c r="F14" s="338">
        <v>1038166</v>
      </c>
      <c r="G14" s="341">
        <v>1351106</v>
      </c>
      <c r="H14" s="439"/>
      <c r="I14" s="21"/>
    </row>
    <row r="15" spans="1:9" x14ac:dyDescent="0.3">
      <c r="A15" s="21"/>
      <c r="B15" s="336">
        <v>4</v>
      </c>
      <c r="C15" s="342" t="s">
        <v>439</v>
      </c>
      <c r="D15" s="338">
        <v>0</v>
      </c>
      <c r="E15" s="338">
        <v>718320</v>
      </c>
      <c r="F15" s="338">
        <v>1038166</v>
      </c>
      <c r="G15" s="341">
        <v>1351106</v>
      </c>
      <c r="H15" s="439"/>
      <c r="I15" s="21"/>
    </row>
    <row r="16" spans="1:9" x14ac:dyDescent="0.3">
      <c r="A16" s="21"/>
      <c r="B16" s="336">
        <v>5</v>
      </c>
      <c r="C16" s="342" t="s">
        <v>440</v>
      </c>
      <c r="D16" s="343"/>
      <c r="E16" s="343"/>
      <c r="F16" s="343"/>
      <c r="G16" s="344"/>
      <c r="H16" s="439"/>
      <c r="I16" s="21"/>
    </row>
    <row r="17" spans="1:9" x14ac:dyDescent="0.3">
      <c r="A17" s="21"/>
      <c r="B17" s="336">
        <v>6</v>
      </c>
      <c r="C17" s="345" t="s">
        <v>441</v>
      </c>
      <c r="D17" s="343"/>
      <c r="E17" s="343"/>
      <c r="F17" s="343"/>
      <c r="G17" s="344"/>
      <c r="H17" s="439"/>
      <c r="I17" s="21"/>
    </row>
    <row r="18" spans="1:9" ht="57.6" x14ac:dyDescent="0.3">
      <c r="A18" s="21"/>
      <c r="B18" s="336">
        <v>7</v>
      </c>
      <c r="C18" s="342" t="s">
        <v>442</v>
      </c>
      <c r="D18" s="343"/>
      <c r="E18" s="343"/>
      <c r="F18" s="343"/>
      <c r="G18" s="344"/>
      <c r="H18" s="439"/>
      <c r="I18" s="21"/>
    </row>
    <row r="19" spans="1:9" ht="28.8" x14ac:dyDescent="0.3">
      <c r="A19" s="21"/>
      <c r="B19" s="336">
        <v>8</v>
      </c>
      <c r="C19" s="345" t="s">
        <v>443</v>
      </c>
      <c r="D19" s="343"/>
      <c r="E19" s="343"/>
      <c r="F19" s="343"/>
      <c r="G19" s="344"/>
      <c r="H19" s="439"/>
      <c r="I19" s="21"/>
    </row>
    <row r="20" spans="1:9" x14ac:dyDescent="0.3">
      <c r="A20" s="21"/>
      <c r="B20" s="336">
        <v>9</v>
      </c>
      <c r="C20" s="345" t="s">
        <v>444</v>
      </c>
      <c r="D20" s="343"/>
      <c r="E20" s="343"/>
      <c r="F20" s="343"/>
      <c r="G20" s="344"/>
      <c r="H20" s="439"/>
      <c r="I20" s="21"/>
    </row>
    <row r="21" spans="1:9" x14ac:dyDescent="0.3">
      <c r="A21" s="21"/>
      <c r="B21" s="336">
        <v>10</v>
      </c>
      <c r="C21" s="342" t="s">
        <v>445</v>
      </c>
      <c r="D21" s="343"/>
      <c r="E21" s="343"/>
      <c r="F21" s="343"/>
      <c r="G21" s="344"/>
      <c r="H21" s="439"/>
      <c r="I21" s="21"/>
    </row>
    <row r="22" spans="1:9" x14ac:dyDescent="0.3">
      <c r="A22" s="21"/>
      <c r="B22" s="336">
        <v>11</v>
      </c>
      <c r="C22" s="346" t="s">
        <v>446</v>
      </c>
      <c r="D22" s="338">
        <v>0</v>
      </c>
      <c r="E22" s="338">
        <v>0</v>
      </c>
      <c r="F22" s="338">
        <v>300000</v>
      </c>
      <c r="G22" s="341">
        <v>0</v>
      </c>
      <c r="H22" s="439"/>
      <c r="I22" s="21"/>
    </row>
    <row r="23" spans="1:9" x14ac:dyDescent="0.3">
      <c r="A23" s="21"/>
      <c r="B23" s="336">
        <v>12</v>
      </c>
      <c r="C23" s="342" t="s">
        <v>439</v>
      </c>
      <c r="D23" s="338">
        <v>0</v>
      </c>
      <c r="E23" s="338">
        <v>0</v>
      </c>
      <c r="F23" s="338">
        <v>300000</v>
      </c>
      <c r="G23" s="341">
        <v>0</v>
      </c>
      <c r="H23" s="439"/>
      <c r="I23" s="21"/>
    </row>
    <row r="24" spans="1:9" x14ac:dyDescent="0.3">
      <c r="A24" s="21"/>
      <c r="B24" s="336">
        <v>13</v>
      </c>
      <c r="C24" s="347" t="s">
        <v>447</v>
      </c>
      <c r="D24" s="348"/>
      <c r="E24" s="348"/>
      <c r="F24" s="348"/>
      <c r="G24" s="349"/>
      <c r="H24" s="439"/>
      <c r="I24" s="21"/>
    </row>
    <row r="25" spans="1:9" x14ac:dyDescent="0.3">
      <c r="A25" s="21"/>
      <c r="B25" s="336">
        <v>14</v>
      </c>
      <c r="C25" s="342" t="s">
        <v>440</v>
      </c>
      <c r="D25" s="348"/>
      <c r="E25" s="348"/>
      <c r="F25" s="348"/>
      <c r="G25" s="349"/>
      <c r="H25" s="439"/>
      <c r="I25" s="21"/>
    </row>
    <row r="26" spans="1:9" x14ac:dyDescent="0.3">
      <c r="A26" s="21"/>
      <c r="B26" s="336">
        <v>15</v>
      </c>
      <c r="C26" s="347" t="s">
        <v>447</v>
      </c>
      <c r="D26" s="348"/>
      <c r="E26" s="348"/>
      <c r="F26" s="348"/>
      <c r="G26" s="349"/>
      <c r="H26" s="439"/>
      <c r="I26" s="21"/>
    </row>
    <row r="27" spans="1:9" x14ac:dyDescent="0.3">
      <c r="A27" s="21"/>
      <c r="B27" s="336">
        <v>16</v>
      </c>
      <c r="C27" s="345" t="s">
        <v>441</v>
      </c>
      <c r="D27" s="348"/>
      <c r="E27" s="348"/>
      <c r="F27" s="348"/>
      <c r="G27" s="349"/>
      <c r="H27" s="439"/>
      <c r="I27" s="21"/>
    </row>
    <row r="28" spans="1:9" x14ac:dyDescent="0.3">
      <c r="A28" s="21"/>
      <c r="B28" s="336">
        <v>17</v>
      </c>
      <c r="C28" s="347" t="s">
        <v>447</v>
      </c>
      <c r="D28" s="348"/>
      <c r="E28" s="348"/>
      <c r="F28" s="348"/>
      <c r="G28" s="349"/>
      <c r="H28" s="439"/>
      <c r="I28" s="21"/>
    </row>
    <row r="29" spans="1:9" ht="57.6" x14ac:dyDescent="0.3">
      <c r="A29" s="21"/>
      <c r="B29" s="336">
        <v>18</v>
      </c>
      <c r="C29" s="342" t="s">
        <v>442</v>
      </c>
      <c r="D29" s="348"/>
      <c r="E29" s="348"/>
      <c r="F29" s="348"/>
      <c r="G29" s="349"/>
      <c r="H29" s="439"/>
      <c r="I29" s="21"/>
    </row>
    <row r="30" spans="1:9" x14ac:dyDescent="0.3">
      <c r="A30" s="21"/>
      <c r="B30" s="336">
        <v>19</v>
      </c>
      <c r="C30" s="347" t="s">
        <v>447</v>
      </c>
      <c r="D30" s="348"/>
      <c r="E30" s="348"/>
      <c r="F30" s="348"/>
      <c r="G30" s="349"/>
      <c r="H30" s="439"/>
      <c r="I30" s="21"/>
    </row>
    <row r="31" spans="1:9" ht="28.8" x14ac:dyDescent="0.3">
      <c r="A31" s="21"/>
      <c r="B31" s="336">
        <v>20</v>
      </c>
      <c r="C31" s="345" t="s">
        <v>443</v>
      </c>
      <c r="D31" s="348"/>
      <c r="E31" s="348"/>
      <c r="F31" s="348"/>
      <c r="G31" s="349"/>
      <c r="H31" s="439"/>
      <c r="I31" s="21"/>
    </row>
    <row r="32" spans="1:9" x14ac:dyDescent="0.3">
      <c r="A32" s="21"/>
      <c r="B32" s="336">
        <v>21</v>
      </c>
      <c r="C32" s="347" t="s">
        <v>447</v>
      </c>
      <c r="D32" s="348"/>
      <c r="E32" s="348"/>
      <c r="F32" s="348"/>
      <c r="G32" s="349"/>
      <c r="H32" s="439"/>
      <c r="I32" s="21"/>
    </row>
    <row r="33" spans="1:9" x14ac:dyDescent="0.3">
      <c r="A33" s="21"/>
      <c r="B33" s="336">
        <v>22</v>
      </c>
      <c r="C33" s="345" t="s">
        <v>444</v>
      </c>
      <c r="D33" s="348"/>
      <c r="E33" s="348"/>
      <c r="F33" s="348"/>
      <c r="G33" s="349"/>
      <c r="H33" s="439"/>
      <c r="I33" s="21"/>
    </row>
    <row r="34" spans="1:9" x14ac:dyDescent="0.3">
      <c r="A34" s="21"/>
      <c r="B34" s="336">
        <v>23</v>
      </c>
      <c r="C34" s="347" t="s">
        <v>447</v>
      </c>
      <c r="D34" s="348"/>
      <c r="E34" s="348"/>
      <c r="F34" s="348"/>
      <c r="G34" s="349"/>
      <c r="H34" s="439"/>
      <c r="I34" s="21"/>
    </row>
    <row r="35" spans="1:9" x14ac:dyDescent="0.3">
      <c r="A35" s="21"/>
      <c r="B35" s="336">
        <v>24</v>
      </c>
      <c r="C35" s="342" t="s">
        <v>445</v>
      </c>
      <c r="D35" s="348"/>
      <c r="E35" s="348"/>
      <c r="F35" s="348"/>
      <c r="G35" s="349"/>
      <c r="H35" s="439"/>
      <c r="I35" s="21"/>
    </row>
    <row r="36" spans="1:9" ht="15" thickBot="1" x14ac:dyDescent="0.35">
      <c r="A36" s="21"/>
      <c r="B36" s="350">
        <v>25</v>
      </c>
      <c r="C36" s="351" t="s">
        <v>447</v>
      </c>
      <c r="D36" s="352"/>
      <c r="E36" s="352"/>
      <c r="F36" s="352"/>
      <c r="G36" s="353"/>
      <c r="H36" s="440"/>
      <c r="I36" s="21"/>
    </row>
    <row r="37" spans="1:9" ht="15" customHeight="1" thickBot="1" x14ac:dyDescent="0.35">
      <c r="A37" s="21"/>
      <c r="B37" s="449" t="s">
        <v>448</v>
      </c>
      <c r="C37" s="450"/>
      <c r="D37" s="450"/>
      <c r="E37" s="450"/>
      <c r="F37" s="450"/>
      <c r="G37" s="450"/>
      <c r="H37" s="451"/>
      <c r="I37" s="21"/>
    </row>
    <row r="38" spans="1:9" s="358" customFormat="1" ht="28.5" customHeight="1" x14ac:dyDescent="0.3">
      <c r="A38" s="354"/>
      <c r="B38" s="334">
        <v>26</v>
      </c>
      <c r="C38" s="355" t="s">
        <v>449</v>
      </c>
      <c r="D38" s="356"/>
      <c r="E38" s="356"/>
      <c r="F38" s="356"/>
      <c r="G38" s="357"/>
      <c r="H38" s="452" t="s">
        <v>450</v>
      </c>
      <c r="I38" s="354"/>
    </row>
    <row r="39" spans="1:9" s="358" customFormat="1" x14ac:dyDescent="0.3">
      <c r="A39" s="354"/>
      <c r="B39" s="336">
        <v>27</v>
      </c>
      <c r="C39" s="359" t="s">
        <v>451</v>
      </c>
      <c r="D39" s="360"/>
      <c r="E39" s="360"/>
      <c r="F39" s="360"/>
      <c r="G39" s="361"/>
      <c r="H39" s="439"/>
      <c r="I39" s="354"/>
    </row>
    <row r="40" spans="1:9" s="358" customFormat="1" x14ac:dyDescent="0.3">
      <c r="A40" s="354"/>
      <c r="B40" s="336">
        <v>28</v>
      </c>
      <c r="C40" s="359" t="s">
        <v>452</v>
      </c>
      <c r="D40" s="360"/>
      <c r="E40" s="360"/>
      <c r="F40" s="360"/>
      <c r="G40" s="361"/>
      <c r="H40" s="439"/>
      <c r="I40" s="354"/>
    </row>
    <row r="41" spans="1:9" s="358" customFormat="1" ht="57.6" x14ac:dyDescent="0.3">
      <c r="A41" s="354"/>
      <c r="B41" s="336">
        <v>29</v>
      </c>
      <c r="C41" s="362" t="s">
        <v>453</v>
      </c>
      <c r="D41" s="360"/>
      <c r="E41" s="360"/>
      <c r="F41" s="360"/>
      <c r="G41" s="361"/>
      <c r="H41" s="340" t="s">
        <v>454</v>
      </c>
      <c r="I41" s="354"/>
    </row>
    <row r="42" spans="1:9" s="358" customFormat="1" x14ac:dyDescent="0.3">
      <c r="A42" s="354"/>
      <c r="B42" s="336">
        <v>30</v>
      </c>
      <c r="C42" s="362" t="s">
        <v>455</v>
      </c>
      <c r="D42" s="360"/>
      <c r="E42" s="360"/>
      <c r="F42" s="360"/>
      <c r="G42" s="361"/>
      <c r="H42" s="439" t="s">
        <v>456</v>
      </c>
      <c r="I42" s="354"/>
    </row>
    <row r="43" spans="1:9" s="358" customFormat="1" x14ac:dyDescent="0.3">
      <c r="A43" s="354"/>
      <c r="B43" s="336">
        <v>31</v>
      </c>
      <c r="C43" s="362" t="s">
        <v>457</v>
      </c>
      <c r="D43" s="360"/>
      <c r="E43" s="360"/>
      <c r="F43" s="360"/>
      <c r="G43" s="361"/>
      <c r="H43" s="439"/>
      <c r="I43" s="354"/>
    </row>
    <row r="44" spans="1:9" s="358" customFormat="1" ht="28.8" x14ac:dyDescent="0.3">
      <c r="A44" s="354"/>
      <c r="B44" s="336">
        <v>32</v>
      </c>
      <c r="C44" s="362" t="s">
        <v>458</v>
      </c>
      <c r="D44" s="360"/>
      <c r="E44" s="360"/>
      <c r="F44" s="360"/>
      <c r="G44" s="361"/>
      <c r="H44" s="340" t="s">
        <v>459</v>
      </c>
      <c r="I44" s="354"/>
    </row>
    <row r="45" spans="1:9" s="358" customFormat="1" x14ac:dyDescent="0.3">
      <c r="A45" s="354"/>
      <c r="B45" s="336">
        <v>33</v>
      </c>
      <c r="C45" s="363" t="s">
        <v>460</v>
      </c>
      <c r="D45" s="360"/>
      <c r="E45" s="360"/>
      <c r="F45" s="360"/>
      <c r="G45" s="361"/>
      <c r="H45" s="440" t="s">
        <v>461</v>
      </c>
      <c r="I45" s="354"/>
    </row>
    <row r="46" spans="1:9" s="358" customFormat="1" x14ac:dyDescent="0.3">
      <c r="A46" s="354"/>
      <c r="B46" s="336">
        <v>34</v>
      </c>
      <c r="C46" s="364" t="s">
        <v>462</v>
      </c>
      <c r="D46" s="360"/>
      <c r="E46" s="360"/>
      <c r="F46" s="360"/>
      <c r="G46" s="361"/>
      <c r="H46" s="453"/>
      <c r="I46" s="354"/>
    </row>
    <row r="47" spans="1:9" s="358" customFormat="1" x14ac:dyDescent="0.3">
      <c r="A47" s="354"/>
      <c r="B47" s="336">
        <v>35</v>
      </c>
      <c r="C47" s="363" t="s">
        <v>463</v>
      </c>
      <c r="D47" s="360"/>
      <c r="E47" s="360"/>
      <c r="F47" s="360"/>
      <c r="G47" s="361"/>
      <c r="H47" s="453"/>
      <c r="I47" s="354"/>
    </row>
    <row r="48" spans="1:9" s="358" customFormat="1" ht="15" thickBot="1" x14ac:dyDescent="0.35">
      <c r="A48" s="354"/>
      <c r="B48" s="350">
        <v>36</v>
      </c>
      <c r="C48" s="365" t="s">
        <v>464</v>
      </c>
      <c r="D48" s="366"/>
      <c r="E48" s="366"/>
      <c r="F48" s="366"/>
      <c r="G48" s="367"/>
      <c r="H48" s="454"/>
      <c r="I48" s="354"/>
    </row>
    <row r="49" spans="1:9" x14ac:dyDescent="0.3">
      <c r="A49" s="21"/>
      <c r="B49" s="21"/>
      <c r="C49" s="21"/>
      <c r="D49" s="21"/>
      <c r="E49" s="21"/>
      <c r="F49" s="21"/>
      <c r="G49" s="21"/>
      <c r="H49" s="21"/>
      <c r="I49" s="21"/>
    </row>
    <row r="50" spans="1:9" ht="29.4" customHeight="1" x14ac:dyDescent="0.3">
      <c r="A50" s="21"/>
      <c r="B50" s="455" t="s">
        <v>465</v>
      </c>
      <c r="C50" s="455"/>
      <c r="D50" s="455"/>
      <c r="E50" s="455"/>
      <c r="F50" s="455"/>
      <c r="G50" s="455"/>
      <c r="H50" s="455"/>
      <c r="I50" s="21"/>
    </row>
    <row r="51" spans="1:9" ht="18" customHeight="1" x14ac:dyDescent="0.3">
      <c r="A51" s="21"/>
      <c r="B51" s="21" t="s">
        <v>466</v>
      </c>
      <c r="C51" s="21"/>
      <c r="D51" s="21"/>
      <c r="E51" s="21"/>
      <c r="F51" s="21"/>
      <c r="G51" s="21"/>
      <c r="H51" s="21"/>
      <c r="I51" s="21"/>
    </row>
    <row r="52" spans="1:9" ht="18" customHeight="1" x14ac:dyDescent="0.3">
      <c r="A52" s="21"/>
      <c r="B52" s="368" t="s">
        <v>467</v>
      </c>
      <c r="C52" s="21"/>
      <c r="D52" s="21"/>
      <c r="E52" s="21"/>
      <c r="F52" s="21"/>
      <c r="G52" s="21"/>
      <c r="H52" s="21"/>
      <c r="I52" s="21"/>
    </row>
    <row r="53" spans="1:9" ht="18" customHeight="1" x14ac:dyDescent="0.3">
      <c r="A53" s="21"/>
      <c r="B53" s="21" t="s">
        <v>468</v>
      </c>
      <c r="C53" s="21"/>
      <c r="D53" s="21"/>
      <c r="E53" s="21"/>
      <c r="F53" s="21"/>
      <c r="G53" s="21"/>
      <c r="H53" s="21"/>
      <c r="I53" s="21"/>
    </row>
    <row r="54" spans="1:9" ht="18" customHeight="1" x14ac:dyDescent="0.3">
      <c r="A54" s="21"/>
      <c r="B54" s="21" t="s">
        <v>469</v>
      </c>
      <c r="C54" s="21"/>
      <c r="D54" s="21"/>
      <c r="E54" s="21"/>
      <c r="F54" s="21"/>
      <c r="G54" s="21"/>
      <c r="H54" s="21"/>
      <c r="I54" s="21"/>
    </row>
    <row r="55" spans="1:9" x14ac:dyDescent="0.3">
      <c r="A55" s="21"/>
      <c r="B55" s="21"/>
      <c r="C55" s="21"/>
      <c r="D55" s="21"/>
      <c r="E55" s="21"/>
      <c r="F55" s="21"/>
      <c r="G55" s="21"/>
      <c r="H55" s="21"/>
      <c r="I55" s="21"/>
    </row>
    <row r="56" spans="1:9" x14ac:dyDescent="0.3">
      <c r="A56" s="21"/>
      <c r="B56" s="21"/>
      <c r="C56" s="21"/>
      <c r="D56" s="21"/>
      <c r="E56" s="21"/>
      <c r="F56" s="21"/>
      <c r="G56" s="21"/>
      <c r="H56" s="21"/>
      <c r="I56" s="21"/>
    </row>
    <row r="57" spans="1:9" x14ac:dyDescent="0.3">
      <c r="A57" s="21"/>
      <c r="B57" s="21"/>
      <c r="C57" s="21"/>
      <c r="D57" s="21"/>
      <c r="E57" s="21"/>
      <c r="F57" s="21"/>
      <c r="G57" s="21"/>
      <c r="H57" s="21"/>
      <c r="I57" s="21"/>
    </row>
    <row r="58" spans="1:9" x14ac:dyDescent="0.3">
      <c r="A58" s="21"/>
      <c r="B58" s="21"/>
      <c r="C58" s="21"/>
      <c r="D58" s="21"/>
      <c r="E58" s="21"/>
      <c r="F58" s="21"/>
      <c r="G58" s="21"/>
      <c r="H58" s="21"/>
      <c r="I58" s="21"/>
    </row>
    <row r="59" spans="1:9" x14ac:dyDescent="0.3">
      <c r="A59" s="21"/>
      <c r="B59" s="21"/>
      <c r="C59" s="21"/>
      <c r="D59" s="21"/>
      <c r="E59" s="21"/>
      <c r="F59" s="21"/>
      <c r="G59" s="21"/>
      <c r="H59" s="21"/>
      <c r="I59" s="21"/>
    </row>
    <row r="60" spans="1:9" x14ac:dyDescent="0.3">
      <c r="A60" s="21"/>
      <c r="B60" s="21"/>
      <c r="C60" s="21"/>
      <c r="D60" s="21"/>
      <c r="E60" s="21"/>
      <c r="F60" s="21"/>
      <c r="G60" s="21"/>
      <c r="H60" s="21"/>
      <c r="I60" s="21"/>
    </row>
    <row r="61" spans="1:9" x14ac:dyDescent="0.3">
      <c r="A61" s="21"/>
      <c r="B61" s="21"/>
      <c r="C61" s="21"/>
      <c r="D61" s="21"/>
      <c r="E61" s="21"/>
      <c r="F61" s="21"/>
      <c r="G61" s="21"/>
      <c r="H61" s="21"/>
      <c r="I61" s="21"/>
    </row>
    <row r="62" spans="1:9" x14ac:dyDescent="0.3">
      <c r="A62" s="21"/>
      <c r="B62" s="21"/>
      <c r="C62" s="21"/>
      <c r="D62" s="21"/>
      <c r="E62" s="21"/>
      <c r="F62" s="21"/>
      <c r="G62" s="21"/>
      <c r="H62" s="21"/>
      <c r="I62" s="21"/>
    </row>
    <row r="63" spans="1:9" x14ac:dyDescent="0.3">
      <c r="A63" s="21"/>
      <c r="B63" s="21"/>
      <c r="C63" s="21"/>
      <c r="D63" s="21"/>
      <c r="E63" s="21"/>
      <c r="F63" s="21"/>
      <c r="G63" s="21"/>
      <c r="H63" s="21"/>
      <c r="I63" s="21"/>
    </row>
    <row r="64" spans="1:9" x14ac:dyDescent="0.3">
      <c r="A64" s="21"/>
      <c r="B64" s="21"/>
      <c r="C64" s="21"/>
      <c r="D64" s="21"/>
      <c r="E64" s="21"/>
      <c r="F64" s="21"/>
      <c r="G64" s="21"/>
      <c r="H64" s="21"/>
      <c r="I64" s="21"/>
    </row>
    <row r="65" spans="1:9" x14ac:dyDescent="0.3">
      <c r="A65" s="21"/>
      <c r="B65" s="21"/>
      <c r="C65" s="21"/>
      <c r="D65" s="21"/>
      <c r="E65" s="21"/>
      <c r="F65" s="21"/>
      <c r="G65" s="21"/>
      <c r="H65" s="21"/>
      <c r="I65" s="21"/>
    </row>
    <row r="66" spans="1:9" x14ac:dyDescent="0.3">
      <c r="A66" s="21"/>
      <c r="B66" s="21"/>
      <c r="C66" s="21"/>
      <c r="D66" s="21"/>
      <c r="E66" s="21"/>
      <c r="F66" s="21"/>
      <c r="G66" s="21"/>
      <c r="H66" s="21"/>
      <c r="I66" s="21"/>
    </row>
  </sheetData>
  <mergeCells count="11">
    <mergeCell ref="B37:H37"/>
    <mergeCell ref="H38:H40"/>
    <mergeCell ref="H42:H43"/>
    <mergeCell ref="H45:H48"/>
    <mergeCell ref="B50:H50"/>
    <mergeCell ref="H12:H36"/>
    <mergeCell ref="B5:H5"/>
    <mergeCell ref="B6:D6"/>
    <mergeCell ref="B8:G8"/>
    <mergeCell ref="B9:G9"/>
    <mergeCell ref="C10:E10"/>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G25"/>
  <sheetViews>
    <sheetView showGridLines="0" workbookViewId="0">
      <selection activeCell="B1" sqref="B1"/>
    </sheetView>
  </sheetViews>
  <sheetFormatPr defaultRowHeight="14.4" x14ac:dyDescent="0.3"/>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x14ac:dyDescent="0.3"/>
    <row r="2" spans="2:7" ht="15.6" x14ac:dyDescent="0.3">
      <c r="B2" s="58" t="str">
        <f>+Přehled!B2</f>
        <v xml:space="preserve">Citfin - Finanční trhy, a.s. </v>
      </c>
      <c r="D2" s="58"/>
      <c r="F2" s="211" t="s">
        <v>173</v>
      </c>
    </row>
    <row r="3" spans="2:7" ht="10.199999999999999" customHeight="1" x14ac:dyDescent="0.3"/>
    <row r="4" spans="2:7" ht="15.6" x14ac:dyDescent="0.3">
      <c r="B4" s="456" t="s">
        <v>230</v>
      </c>
      <c r="C4" s="457"/>
      <c r="D4" s="457"/>
      <c r="E4" s="457"/>
      <c r="F4" s="458"/>
      <c r="G4" s="52"/>
    </row>
    <row r="5" spans="2:7" ht="44.4" customHeight="1" x14ac:dyDescent="0.3">
      <c r="B5" s="402" t="s">
        <v>334</v>
      </c>
      <c r="C5" s="402"/>
      <c r="D5" s="402"/>
      <c r="E5" s="402"/>
      <c r="F5" s="402"/>
    </row>
    <row r="6" spans="2:7" ht="46.2" customHeight="1" x14ac:dyDescent="0.3">
      <c r="B6" s="400" t="s">
        <v>335</v>
      </c>
      <c r="C6" s="400"/>
      <c r="D6" s="400"/>
      <c r="E6" s="400"/>
      <c r="F6" s="400"/>
    </row>
    <row r="7" spans="2:7" ht="16.2" customHeight="1" x14ac:dyDescent="0.3">
      <c r="B7" s="64" t="s">
        <v>144</v>
      </c>
      <c r="C7" s="45"/>
      <c r="D7" s="45"/>
      <c r="E7" s="45"/>
      <c r="F7" s="45"/>
    </row>
    <row r="8" spans="2:7" ht="22.2" customHeight="1" x14ac:dyDescent="0.3">
      <c r="B8" s="65" t="s">
        <v>171</v>
      </c>
    </row>
    <row r="9" spans="2:7" ht="16.2" customHeight="1" x14ac:dyDescent="0.3">
      <c r="B9" s="30" t="s">
        <v>36</v>
      </c>
      <c r="C9" s="42"/>
      <c r="D9" s="43"/>
      <c r="E9" s="43"/>
      <c r="F9" s="301">
        <f>+'IF RM1'!D7</f>
        <v>45657</v>
      </c>
    </row>
    <row r="10" spans="2:7" ht="54" customHeight="1" x14ac:dyDescent="0.3">
      <c r="B10" s="461" t="s">
        <v>486</v>
      </c>
      <c r="C10" s="461"/>
      <c r="D10" s="461"/>
      <c r="E10" s="461"/>
      <c r="F10" s="461"/>
    </row>
    <row r="11" spans="2:7" ht="15" thickBot="1" x14ac:dyDescent="0.35">
      <c r="F11" s="19"/>
    </row>
    <row r="12" spans="2:7" ht="87" customHeight="1" x14ac:dyDescent="0.3">
      <c r="B12" s="116" t="s">
        <v>232</v>
      </c>
      <c r="C12" s="117" t="s">
        <v>233</v>
      </c>
      <c r="D12" s="117" t="s">
        <v>234</v>
      </c>
      <c r="E12" s="257" t="s">
        <v>235</v>
      </c>
      <c r="F12" s="118" t="s">
        <v>236</v>
      </c>
    </row>
    <row r="13" spans="2:7" ht="15" thickBot="1" x14ac:dyDescent="0.35">
      <c r="B13" s="119" t="s">
        <v>0</v>
      </c>
      <c r="C13" s="120" t="s">
        <v>1</v>
      </c>
      <c r="D13" s="120" t="s">
        <v>2</v>
      </c>
      <c r="E13" s="120" t="s">
        <v>3</v>
      </c>
      <c r="F13" s="121" t="s">
        <v>4</v>
      </c>
    </row>
    <row r="14" spans="2:7" x14ac:dyDescent="0.3">
      <c r="B14" s="377" t="s">
        <v>472</v>
      </c>
      <c r="C14" s="183"/>
      <c r="D14" s="183"/>
      <c r="E14" s="183"/>
      <c r="F14" s="183"/>
    </row>
    <row r="15" spans="2:7" x14ac:dyDescent="0.3">
      <c r="B15" s="184"/>
      <c r="C15" s="184"/>
      <c r="D15" s="184"/>
      <c r="E15" s="184"/>
      <c r="F15" s="184"/>
    </row>
    <row r="16" spans="2:7" x14ac:dyDescent="0.3">
      <c r="B16" s="184"/>
      <c r="C16" s="184"/>
      <c r="D16" s="184"/>
      <c r="E16" s="184"/>
      <c r="F16" s="184"/>
    </row>
    <row r="17" spans="2:6" x14ac:dyDescent="0.3">
      <c r="B17" s="184"/>
      <c r="C17" s="184"/>
      <c r="D17" s="184"/>
      <c r="E17" s="184"/>
      <c r="F17" s="184"/>
    </row>
    <row r="19" spans="2:6" ht="37.200000000000003" customHeight="1" x14ac:dyDescent="0.3">
      <c r="B19" s="460" t="s">
        <v>231</v>
      </c>
      <c r="C19" s="460"/>
      <c r="D19" s="460"/>
      <c r="E19" s="460"/>
      <c r="F19" s="460"/>
    </row>
    <row r="20" spans="2:6" ht="15" customHeight="1" x14ac:dyDescent="0.3">
      <c r="B20" s="2"/>
    </row>
    <row r="21" spans="2:6" x14ac:dyDescent="0.3">
      <c r="B21" s="16" t="s">
        <v>35</v>
      </c>
      <c r="C21" s="17"/>
      <c r="D21" s="17"/>
      <c r="E21" s="17"/>
      <c r="F21" s="17"/>
    </row>
    <row r="22" spans="2:6" x14ac:dyDescent="0.3">
      <c r="B22" s="17" t="s">
        <v>32</v>
      </c>
      <c r="C22" s="17"/>
      <c r="D22" s="17"/>
      <c r="E22" s="17"/>
      <c r="F22" s="17"/>
    </row>
    <row r="23" spans="2:6" ht="32.4" customHeight="1" x14ac:dyDescent="0.3">
      <c r="B23" s="17"/>
      <c r="C23" s="459" t="s">
        <v>140</v>
      </c>
      <c r="D23" s="459"/>
      <c r="E23" s="459"/>
      <c r="F23" s="459"/>
    </row>
    <row r="24" spans="2:6" ht="33.6" customHeight="1" x14ac:dyDescent="0.3">
      <c r="B24" s="17"/>
      <c r="C24" s="459" t="s">
        <v>33</v>
      </c>
      <c r="D24" s="459"/>
      <c r="E24" s="459"/>
      <c r="F24" s="459"/>
    </row>
    <row r="25" spans="2:6" ht="31.2" customHeight="1" x14ac:dyDescent="0.3">
      <c r="B25" s="459" t="s">
        <v>34</v>
      </c>
      <c r="C25" s="459"/>
      <c r="D25" s="459"/>
      <c r="E25" s="459"/>
      <c r="F25" s="459"/>
    </row>
  </sheetData>
  <mergeCells count="8">
    <mergeCell ref="B4:F4"/>
    <mergeCell ref="C23:F23"/>
    <mergeCell ref="C24:F24"/>
    <mergeCell ref="B25:F25"/>
    <mergeCell ref="B5:F5"/>
    <mergeCell ref="B6:F6"/>
    <mergeCell ref="B19:F19"/>
    <mergeCell ref="B10:F10"/>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G89"/>
  <sheetViews>
    <sheetView showGridLines="0" workbookViewId="0">
      <selection activeCell="B9" sqref="B9:D9"/>
    </sheetView>
  </sheetViews>
  <sheetFormatPr defaultColWidth="9.109375" defaultRowHeight="14.4" x14ac:dyDescent="0.3"/>
  <cols>
    <col min="1" max="1" width="3.6640625" style="10" customWidth="1"/>
    <col min="2" max="2" width="7.44140625" style="10" customWidth="1"/>
    <col min="3" max="3" width="82" style="10" customWidth="1"/>
    <col min="4" max="4" width="22.5546875" style="10" customWidth="1"/>
    <col min="5" max="5" width="17.88671875" style="10" customWidth="1"/>
    <col min="6" max="6" width="17.44140625" style="10" customWidth="1"/>
    <col min="7" max="7" width="15.6640625" style="10" customWidth="1"/>
    <col min="8" max="16384" width="9.109375" style="10"/>
  </cols>
  <sheetData>
    <row r="1" spans="1:7" ht="10.199999999999999" customHeight="1" x14ac:dyDescent="0.3">
      <c r="A1" s="21"/>
      <c r="B1" s="26"/>
      <c r="C1" s="26"/>
      <c r="D1" s="21"/>
      <c r="E1" s="21"/>
      <c r="F1" s="21"/>
      <c r="G1" s="21"/>
    </row>
    <row r="2" spans="1:7" ht="15.6" x14ac:dyDescent="0.3">
      <c r="A2" s="21"/>
      <c r="B2" s="58" t="str">
        <f>+Přehled!B2</f>
        <v xml:space="preserve">Citfin - Finanční trhy, a.s. </v>
      </c>
      <c r="C2" s="26"/>
      <c r="D2" s="211" t="s">
        <v>173</v>
      </c>
      <c r="E2" s="21"/>
      <c r="F2" s="21"/>
      <c r="G2" s="21"/>
    </row>
    <row r="3" spans="1:7" ht="10.199999999999999" customHeight="1" x14ac:dyDescent="0.3">
      <c r="A3" s="21"/>
      <c r="B3" s="26"/>
      <c r="C3" s="26"/>
      <c r="D3" s="21"/>
      <c r="E3" s="21"/>
      <c r="F3" s="21"/>
      <c r="G3" s="21"/>
    </row>
    <row r="4" spans="1:7" ht="15.6" x14ac:dyDescent="0.3">
      <c r="A4" s="21"/>
      <c r="B4" s="463" t="s">
        <v>237</v>
      </c>
      <c r="C4" s="463"/>
      <c r="D4" s="463"/>
      <c r="E4" s="52"/>
      <c r="F4" s="21"/>
      <c r="G4" s="21"/>
    </row>
    <row r="5" spans="1:7" ht="49.2" customHeight="1" x14ac:dyDescent="0.3">
      <c r="A5" s="26"/>
      <c r="B5" s="402" t="s">
        <v>281</v>
      </c>
      <c r="C5" s="402"/>
      <c r="D5" s="402"/>
      <c r="E5" s="26"/>
      <c r="F5" s="21"/>
      <c r="G5" s="21"/>
    </row>
    <row r="6" spans="1:7" ht="46.95" customHeight="1" x14ac:dyDescent="0.3">
      <c r="A6" s="26"/>
      <c r="B6" s="400" t="s">
        <v>335</v>
      </c>
      <c r="C6" s="400"/>
      <c r="D6" s="400"/>
      <c r="E6" s="26"/>
      <c r="F6" s="21"/>
      <c r="G6" s="21"/>
    </row>
    <row r="7" spans="1:7" ht="24" customHeight="1" x14ac:dyDescent="0.3">
      <c r="A7" s="26"/>
      <c r="B7" s="65" t="s">
        <v>172</v>
      </c>
      <c r="C7" s="26"/>
      <c r="D7" s="26"/>
      <c r="E7" s="26"/>
      <c r="F7" s="21"/>
      <c r="G7" s="21"/>
    </row>
    <row r="8" spans="1:7" x14ac:dyDescent="0.3">
      <c r="A8" s="26"/>
      <c r="B8" s="30" t="s">
        <v>36</v>
      </c>
      <c r="C8" s="42"/>
      <c r="D8" s="301">
        <f>+'IF RM1'!D7</f>
        <v>45657</v>
      </c>
      <c r="E8" s="26"/>
      <c r="F8" s="21"/>
      <c r="G8" s="21"/>
    </row>
    <row r="9" spans="1:7" customFormat="1" ht="55.2" customHeight="1" x14ac:dyDescent="0.3">
      <c r="A9" s="26"/>
      <c r="B9" s="465" t="s">
        <v>486</v>
      </c>
      <c r="C9" s="465"/>
      <c r="D9" s="465"/>
      <c r="E9" s="21"/>
      <c r="F9" s="21"/>
      <c r="G9" s="26"/>
    </row>
    <row r="10" spans="1:7" x14ac:dyDescent="0.3">
      <c r="A10" s="21"/>
      <c r="B10" s="462" t="s">
        <v>238</v>
      </c>
      <c r="C10" s="462"/>
      <c r="D10" s="462"/>
      <c r="E10" s="21"/>
      <c r="F10" s="21"/>
      <c r="G10" s="21"/>
    </row>
    <row r="11" spans="1:7" ht="15" thickBot="1" x14ac:dyDescent="0.35">
      <c r="A11" s="21"/>
      <c r="B11" s="21"/>
      <c r="C11" s="21"/>
      <c r="D11" s="21"/>
      <c r="E11" s="21"/>
      <c r="F11" s="21"/>
      <c r="G11" s="21"/>
    </row>
    <row r="12" spans="1:7" ht="15" thickBot="1" x14ac:dyDescent="0.35">
      <c r="A12" s="21"/>
      <c r="B12" s="122" t="s">
        <v>248</v>
      </c>
      <c r="C12" s="123" t="s">
        <v>18</v>
      </c>
      <c r="D12" s="124" t="s">
        <v>247</v>
      </c>
      <c r="E12" s="21"/>
      <c r="F12" s="21"/>
      <c r="G12" s="21"/>
    </row>
    <row r="13" spans="1:7" x14ac:dyDescent="0.3">
      <c r="A13" s="21"/>
      <c r="B13" s="185">
        <v>1</v>
      </c>
      <c r="C13" s="188" t="s">
        <v>239</v>
      </c>
      <c r="D13" s="135"/>
      <c r="E13"/>
      <c r="F13" s="21"/>
      <c r="G13" s="21"/>
    </row>
    <row r="14" spans="1:7" x14ac:dyDescent="0.3">
      <c r="A14" s="21"/>
      <c r="B14" s="186">
        <v>2</v>
      </c>
      <c r="C14" s="189" t="s">
        <v>240</v>
      </c>
      <c r="D14" s="87"/>
      <c r="E14" s="21"/>
      <c r="F14" s="21"/>
      <c r="G14" s="21"/>
    </row>
    <row r="15" spans="1:7" ht="28.8" x14ac:dyDescent="0.3">
      <c r="A15" s="21"/>
      <c r="B15" s="186">
        <v>3</v>
      </c>
      <c r="C15" s="190" t="s">
        <v>241</v>
      </c>
      <c r="D15" s="87"/>
      <c r="E15" s="21"/>
      <c r="F15" s="21"/>
      <c r="G15" s="21"/>
    </row>
    <row r="16" spans="1:7" x14ac:dyDescent="0.3">
      <c r="A16" s="21"/>
      <c r="B16" s="186">
        <v>4</v>
      </c>
      <c r="C16" s="191" t="s">
        <v>242</v>
      </c>
      <c r="D16" s="192" t="s">
        <v>25</v>
      </c>
      <c r="E16" s="21"/>
      <c r="F16" s="21"/>
      <c r="G16" s="21"/>
    </row>
    <row r="17" spans="1:7" x14ac:dyDescent="0.3">
      <c r="A17" s="21"/>
      <c r="B17" s="186">
        <v>5</v>
      </c>
      <c r="C17" s="191" t="s">
        <v>243</v>
      </c>
      <c r="D17" s="87"/>
      <c r="E17" s="21"/>
      <c r="F17" s="21"/>
      <c r="G17" s="21"/>
    </row>
    <row r="18" spans="1:7" x14ac:dyDescent="0.3">
      <c r="A18" s="21"/>
      <c r="B18" s="186">
        <v>6</v>
      </c>
      <c r="C18" s="191" t="s">
        <v>244</v>
      </c>
      <c r="D18" s="87"/>
      <c r="E18" s="21"/>
      <c r="F18" s="21"/>
      <c r="G18" s="21"/>
    </row>
    <row r="19" spans="1:7" ht="28.8" x14ac:dyDescent="0.3">
      <c r="A19" s="21"/>
      <c r="B19" s="186">
        <v>7</v>
      </c>
      <c r="C19" s="191" t="s">
        <v>245</v>
      </c>
      <c r="D19" s="192" t="s">
        <v>25</v>
      </c>
      <c r="E19" s="21"/>
      <c r="F19" s="21"/>
      <c r="G19" s="21"/>
    </row>
    <row r="20" spans="1:7" ht="15" thickBot="1" x14ac:dyDescent="0.35">
      <c r="A20" s="21"/>
      <c r="B20" s="187">
        <v>8</v>
      </c>
      <c r="C20" s="193" t="s">
        <v>246</v>
      </c>
      <c r="D20" s="91"/>
      <c r="E20" s="21"/>
      <c r="F20" s="21"/>
      <c r="G20" s="21"/>
    </row>
    <row r="21" spans="1:7" x14ac:dyDescent="0.3">
      <c r="A21" s="21"/>
      <c r="B21" s="46"/>
      <c r="C21" s="46"/>
      <c r="D21" s="47"/>
      <c r="E21" s="21"/>
      <c r="F21" s="21"/>
      <c r="G21" s="21"/>
    </row>
    <row r="22" spans="1:7" x14ac:dyDescent="0.3">
      <c r="A22" s="21"/>
      <c r="B22" s="46"/>
      <c r="C22" s="46"/>
      <c r="D22" s="47"/>
      <c r="E22" s="21"/>
      <c r="F22" s="21"/>
      <c r="G22" s="21"/>
    </row>
    <row r="23" spans="1:7" x14ac:dyDescent="0.3">
      <c r="A23" s="21"/>
      <c r="B23" s="46"/>
      <c r="C23" s="46"/>
      <c r="D23" s="47"/>
      <c r="E23" s="21"/>
      <c r="F23" s="21"/>
      <c r="G23" s="21"/>
    </row>
    <row r="24" spans="1:7" x14ac:dyDescent="0.3">
      <c r="A24" s="21"/>
      <c r="B24" s="462" t="s">
        <v>249</v>
      </c>
      <c r="C24" s="462"/>
      <c r="D24" s="462"/>
      <c r="E24" s="462"/>
      <c r="F24" s="21"/>
      <c r="G24" s="21"/>
    </row>
    <row r="25" spans="1:7" ht="15" thickBot="1" x14ac:dyDescent="0.35">
      <c r="A25" s="21"/>
      <c r="B25" s="21"/>
      <c r="C25" s="21"/>
      <c r="D25" s="21"/>
      <c r="E25" s="21"/>
      <c r="F25" s="21"/>
      <c r="G25" s="21"/>
    </row>
    <row r="26" spans="1:7" ht="15" thickBot="1" x14ac:dyDescent="0.35">
      <c r="A26" s="21"/>
      <c r="B26" s="122" t="s">
        <v>248</v>
      </c>
      <c r="C26" s="123" t="s">
        <v>18</v>
      </c>
      <c r="D26" s="125" t="s">
        <v>250</v>
      </c>
      <c r="E26" s="124" t="s">
        <v>251</v>
      </c>
      <c r="F26" s="21"/>
      <c r="G26" s="21"/>
    </row>
    <row r="27" spans="1:7" x14ac:dyDescent="0.3">
      <c r="A27" s="21"/>
      <c r="B27" s="194">
        <v>1</v>
      </c>
      <c r="C27" s="195" t="s">
        <v>252</v>
      </c>
      <c r="D27" s="196"/>
      <c r="E27" s="197"/>
      <c r="F27" s="21"/>
      <c r="G27" s="21"/>
    </row>
    <row r="28" spans="1:7" x14ac:dyDescent="0.3">
      <c r="A28" s="21"/>
      <c r="B28" s="198">
        <v>2</v>
      </c>
      <c r="C28" s="199" t="s">
        <v>253</v>
      </c>
      <c r="D28" s="1"/>
      <c r="E28" s="87"/>
      <c r="F28" s="21"/>
      <c r="G28" s="21"/>
    </row>
    <row r="29" spans="1:7" x14ac:dyDescent="0.3">
      <c r="A29" s="21"/>
      <c r="B29" s="198">
        <v>3</v>
      </c>
      <c r="C29" s="200" t="s">
        <v>254</v>
      </c>
      <c r="D29" s="1"/>
      <c r="E29" s="87"/>
      <c r="F29" s="21"/>
      <c r="G29" s="21"/>
    </row>
    <row r="30" spans="1:7" x14ac:dyDescent="0.3">
      <c r="A30" s="21"/>
      <c r="B30" s="198">
        <v>4</v>
      </c>
      <c r="C30" s="200" t="s">
        <v>255</v>
      </c>
      <c r="D30" s="1"/>
      <c r="E30" s="87"/>
      <c r="F30" s="21"/>
      <c r="G30" s="21"/>
    </row>
    <row r="31" spans="1:7" ht="15" thickBot="1" x14ac:dyDescent="0.35">
      <c r="A31" s="21"/>
      <c r="B31" s="201">
        <v>5</v>
      </c>
      <c r="C31" s="202" t="s">
        <v>256</v>
      </c>
      <c r="D31" s="90"/>
      <c r="E31" s="91"/>
      <c r="F31" s="21"/>
      <c r="G31" s="21"/>
    </row>
    <row r="32" spans="1:7" x14ac:dyDescent="0.3">
      <c r="A32" s="21"/>
      <c r="B32" s="21"/>
      <c r="C32" s="21"/>
      <c r="D32" s="21"/>
      <c r="E32" s="21"/>
      <c r="F32" s="21"/>
      <c r="G32" s="21"/>
    </row>
    <row r="33" spans="1:7" x14ac:dyDescent="0.3">
      <c r="A33" s="21"/>
      <c r="B33" s="21"/>
      <c r="C33" s="21"/>
      <c r="D33" s="21"/>
      <c r="E33" s="21"/>
      <c r="F33" s="21"/>
      <c r="G33" s="21"/>
    </row>
    <row r="34" spans="1:7" x14ac:dyDescent="0.3">
      <c r="A34" s="21"/>
      <c r="B34" s="21"/>
      <c r="C34" s="21"/>
      <c r="D34" s="21"/>
      <c r="E34" s="21"/>
      <c r="F34" s="21"/>
      <c r="G34" s="21"/>
    </row>
    <row r="35" spans="1:7" x14ac:dyDescent="0.3">
      <c r="A35" s="21"/>
      <c r="B35" s="462" t="s">
        <v>257</v>
      </c>
      <c r="C35" s="462"/>
      <c r="D35" s="462"/>
      <c r="E35" s="21"/>
      <c r="F35" s="21"/>
      <c r="G35" s="21"/>
    </row>
    <row r="36" spans="1:7" ht="15" thickBot="1" x14ac:dyDescent="0.35">
      <c r="A36" s="21"/>
      <c r="B36" s="21"/>
      <c r="C36" s="21"/>
      <c r="D36" s="21"/>
      <c r="E36" s="21"/>
      <c r="F36" s="21"/>
      <c r="G36" s="21"/>
    </row>
    <row r="37" spans="1:7" ht="15" thickBot="1" x14ac:dyDescent="0.35">
      <c r="A37" s="21"/>
      <c r="B37" s="122" t="s">
        <v>248</v>
      </c>
      <c r="C37" s="123" t="s">
        <v>18</v>
      </c>
      <c r="D37" s="124" t="s">
        <v>247</v>
      </c>
      <c r="E37" s="21"/>
      <c r="F37" s="21"/>
      <c r="G37" s="21"/>
    </row>
    <row r="38" spans="1:7" x14ac:dyDescent="0.3">
      <c r="A38" s="21"/>
      <c r="B38" s="194">
        <v>1</v>
      </c>
      <c r="C38" s="195" t="s">
        <v>258</v>
      </c>
      <c r="D38" s="135"/>
      <c r="E38" s="21"/>
      <c r="F38" s="21"/>
      <c r="G38" s="21"/>
    </row>
    <row r="39" spans="1:7" x14ac:dyDescent="0.3">
      <c r="A39" s="21"/>
      <c r="B39" s="198">
        <v>2</v>
      </c>
      <c r="C39" s="203" t="s">
        <v>259</v>
      </c>
      <c r="D39" s="87"/>
      <c r="E39" s="21"/>
      <c r="F39" s="21"/>
      <c r="G39" s="21"/>
    </row>
    <row r="40" spans="1:7" ht="28.8" x14ac:dyDescent="0.3">
      <c r="A40" s="21"/>
      <c r="B40" s="198">
        <v>3</v>
      </c>
      <c r="C40" s="203" t="s">
        <v>260</v>
      </c>
      <c r="D40" s="87"/>
      <c r="E40" s="21"/>
      <c r="F40" s="21"/>
      <c r="G40" s="21"/>
    </row>
    <row r="41" spans="1:7" x14ac:dyDescent="0.3">
      <c r="A41" s="21"/>
      <c r="B41" s="198">
        <v>4</v>
      </c>
      <c r="C41" s="203" t="s">
        <v>261</v>
      </c>
      <c r="D41" s="87"/>
      <c r="E41" s="21"/>
      <c r="F41" s="21"/>
      <c r="G41" s="21"/>
    </row>
    <row r="42" spans="1:7" x14ac:dyDescent="0.3">
      <c r="A42" s="21"/>
      <c r="B42" s="198">
        <v>5</v>
      </c>
      <c r="C42" s="203" t="s">
        <v>262</v>
      </c>
      <c r="D42" s="87"/>
      <c r="E42" s="21"/>
      <c r="F42" s="21"/>
      <c r="G42" s="21"/>
    </row>
    <row r="43" spans="1:7" ht="15" thickBot="1" x14ac:dyDescent="0.35">
      <c r="A43" s="21"/>
      <c r="B43" s="201">
        <v>6</v>
      </c>
      <c r="C43" s="204" t="s">
        <v>263</v>
      </c>
      <c r="D43" s="91"/>
      <c r="E43" s="21"/>
      <c r="F43" s="21"/>
      <c r="G43" s="21"/>
    </row>
    <row r="44" spans="1:7" x14ac:dyDescent="0.3">
      <c r="A44" s="21"/>
      <c r="B44" s="48"/>
      <c r="C44" s="48"/>
      <c r="D44" s="47"/>
      <c r="E44" s="21"/>
      <c r="F44" s="21"/>
      <c r="G44" s="21"/>
    </row>
    <row r="45" spans="1:7" x14ac:dyDescent="0.3">
      <c r="A45" s="21"/>
      <c r="B45" s="48"/>
      <c r="C45" s="48"/>
      <c r="D45" s="47"/>
      <c r="E45" s="21"/>
      <c r="F45" s="21"/>
      <c r="G45" s="21"/>
    </row>
    <row r="46" spans="1:7" x14ac:dyDescent="0.3">
      <c r="A46" s="21"/>
      <c r="B46" s="48"/>
      <c r="C46" s="48"/>
      <c r="D46" s="47"/>
      <c r="E46" s="21"/>
      <c r="F46" s="21"/>
      <c r="G46" s="21"/>
    </row>
    <row r="47" spans="1:7" x14ac:dyDescent="0.3">
      <c r="A47" s="21"/>
      <c r="B47" s="462" t="s">
        <v>264</v>
      </c>
      <c r="C47" s="462"/>
      <c r="D47" s="462"/>
      <c r="E47" s="462"/>
      <c r="F47" s="462"/>
      <c r="G47" s="462"/>
    </row>
    <row r="48" spans="1:7" ht="15" thickBot="1" x14ac:dyDescent="0.35">
      <c r="A48" s="21"/>
      <c r="B48" s="48"/>
      <c r="C48" s="48"/>
      <c r="D48" s="47"/>
      <c r="E48" s="21"/>
      <c r="F48" s="21"/>
      <c r="G48" s="21"/>
    </row>
    <row r="49" spans="1:7" ht="15" thickBot="1" x14ac:dyDescent="0.35">
      <c r="A49" s="21"/>
      <c r="B49" s="122" t="s">
        <v>248</v>
      </c>
      <c r="C49" s="123" t="s">
        <v>18</v>
      </c>
      <c r="D49" s="125" t="s">
        <v>265</v>
      </c>
      <c r="E49" s="125" t="s">
        <v>266</v>
      </c>
      <c r="F49" s="125" t="s">
        <v>267</v>
      </c>
      <c r="G49" s="124" t="s">
        <v>268</v>
      </c>
    </row>
    <row r="50" spans="1:7" x14ac:dyDescent="0.3">
      <c r="A50" s="21"/>
      <c r="B50" s="194">
        <v>1</v>
      </c>
      <c r="C50" s="195" t="s">
        <v>269</v>
      </c>
      <c r="D50" s="134"/>
      <c r="E50" s="134"/>
      <c r="F50" s="134"/>
      <c r="G50" s="135"/>
    </row>
    <row r="51" spans="1:7" x14ac:dyDescent="0.3">
      <c r="A51" s="21"/>
      <c r="B51" s="198">
        <v>2</v>
      </c>
      <c r="C51" s="200" t="s">
        <v>270</v>
      </c>
      <c r="D51" s="1"/>
      <c r="E51" s="1"/>
      <c r="F51" s="1"/>
      <c r="G51" s="87"/>
    </row>
    <row r="52" spans="1:7" x14ac:dyDescent="0.3">
      <c r="A52" s="21"/>
      <c r="B52" s="198">
        <v>3</v>
      </c>
      <c r="C52" s="200" t="s">
        <v>271</v>
      </c>
      <c r="D52" s="1"/>
      <c r="E52" s="1"/>
      <c r="F52" s="1"/>
      <c r="G52" s="87"/>
    </row>
    <row r="53" spans="1:7" x14ac:dyDescent="0.3">
      <c r="A53" s="21"/>
      <c r="B53" s="198">
        <v>4</v>
      </c>
      <c r="C53" s="200" t="s">
        <v>272</v>
      </c>
      <c r="D53" s="1"/>
      <c r="E53" s="1"/>
      <c r="F53" s="1"/>
      <c r="G53" s="87"/>
    </row>
    <row r="54" spans="1:7" x14ac:dyDescent="0.3">
      <c r="A54" s="21"/>
      <c r="B54" s="198">
        <v>5</v>
      </c>
      <c r="C54" s="200" t="s">
        <v>273</v>
      </c>
      <c r="D54" s="1"/>
      <c r="E54" s="1"/>
      <c r="F54" s="1"/>
      <c r="G54" s="87"/>
    </row>
    <row r="55" spans="1:7" x14ac:dyDescent="0.3">
      <c r="A55" s="21"/>
      <c r="B55" s="198">
        <v>6</v>
      </c>
      <c r="C55" s="200" t="s">
        <v>274</v>
      </c>
      <c r="D55" s="1"/>
      <c r="E55" s="1"/>
      <c r="F55" s="1"/>
      <c r="G55" s="87"/>
    </row>
    <row r="56" spans="1:7" x14ac:dyDescent="0.3">
      <c r="A56" s="21"/>
      <c r="B56" s="205">
        <v>7</v>
      </c>
      <c r="C56" s="200" t="s">
        <v>275</v>
      </c>
      <c r="D56" s="1"/>
      <c r="E56" s="1"/>
      <c r="F56" s="1"/>
      <c r="G56" s="87"/>
    </row>
    <row r="57" spans="1:7" ht="15" thickBot="1" x14ac:dyDescent="0.35">
      <c r="A57" s="21"/>
      <c r="B57" s="206">
        <v>8</v>
      </c>
      <c r="C57" s="207" t="s">
        <v>276</v>
      </c>
      <c r="D57" s="90"/>
      <c r="E57" s="90"/>
      <c r="F57" s="90"/>
      <c r="G57" s="91"/>
    </row>
    <row r="58" spans="1:7" x14ac:dyDescent="0.3">
      <c r="A58" s="21"/>
      <c r="B58" s="21"/>
      <c r="C58" s="21"/>
      <c r="D58" s="21"/>
      <c r="E58" s="21"/>
      <c r="F58" s="21"/>
      <c r="G58" s="21"/>
    </row>
    <row r="59" spans="1:7" x14ac:dyDescent="0.3">
      <c r="A59" s="21"/>
      <c r="B59" s="21"/>
      <c r="C59" s="21"/>
      <c r="D59" s="21"/>
      <c r="E59" s="21"/>
      <c r="F59" s="21"/>
      <c r="G59" s="21"/>
    </row>
    <row r="60" spans="1:7" x14ac:dyDescent="0.3">
      <c r="A60" s="21"/>
      <c r="B60" s="21"/>
      <c r="C60" s="21"/>
      <c r="D60" s="21"/>
      <c r="E60" s="21"/>
      <c r="F60" s="21"/>
      <c r="G60" s="21"/>
    </row>
    <row r="61" spans="1:7" x14ac:dyDescent="0.3">
      <c r="A61" s="21"/>
      <c r="B61" s="462" t="s">
        <v>277</v>
      </c>
      <c r="C61" s="462"/>
      <c r="D61" s="462"/>
      <c r="E61" s="21"/>
      <c r="F61" s="21"/>
      <c r="G61" s="21"/>
    </row>
    <row r="62" spans="1:7" ht="15" thickBot="1" x14ac:dyDescent="0.35">
      <c r="A62" s="21"/>
      <c r="B62" s="21"/>
      <c r="C62" s="21"/>
      <c r="D62" s="21"/>
      <c r="E62" s="21"/>
      <c r="F62" s="21"/>
      <c r="G62" s="21"/>
    </row>
    <row r="63" spans="1:7" ht="15" thickBot="1" x14ac:dyDescent="0.35">
      <c r="A63" s="21"/>
      <c r="B63" s="122" t="s">
        <v>248</v>
      </c>
      <c r="C63" s="123" t="s">
        <v>18</v>
      </c>
      <c r="D63" s="124" t="s">
        <v>247</v>
      </c>
      <c r="E63" s="21"/>
      <c r="F63" s="21"/>
      <c r="G63" s="21"/>
    </row>
    <row r="64" spans="1:7" x14ac:dyDescent="0.3">
      <c r="A64" s="21"/>
      <c r="B64" s="194">
        <v>1</v>
      </c>
      <c r="C64" s="195" t="s">
        <v>278</v>
      </c>
      <c r="D64" s="135"/>
      <c r="E64" s="21"/>
      <c r="F64" s="21"/>
      <c r="G64" s="21"/>
    </row>
    <row r="65" spans="1:7" ht="15" thickBot="1" x14ac:dyDescent="0.35">
      <c r="A65" s="21"/>
      <c r="B65" s="206">
        <v>2</v>
      </c>
      <c r="C65" s="202" t="s">
        <v>279</v>
      </c>
      <c r="D65" s="91"/>
      <c r="E65" s="21"/>
      <c r="F65" s="21"/>
      <c r="G65" s="21"/>
    </row>
    <row r="66" spans="1:7" ht="24" customHeight="1" x14ac:dyDescent="0.3">
      <c r="A66" s="21"/>
      <c r="B66" s="21"/>
      <c r="C66" s="21"/>
      <c r="D66" s="21"/>
      <c r="E66" s="21"/>
      <c r="F66" s="21"/>
      <c r="G66" s="21"/>
    </row>
    <row r="67" spans="1:7" ht="32.4" customHeight="1" x14ac:dyDescent="0.3">
      <c r="A67" s="21"/>
      <c r="B67" s="464" t="s">
        <v>231</v>
      </c>
      <c r="C67" s="464"/>
      <c r="D67" s="464"/>
      <c r="E67" s="21"/>
      <c r="F67" s="21"/>
      <c r="G67" s="21"/>
    </row>
    <row r="68" spans="1:7" x14ac:dyDescent="0.3">
      <c r="A68" s="21"/>
      <c r="B68" s="21"/>
      <c r="C68" s="21"/>
      <c r="D68" s="21"/>
      <c r="E68" s="21"/>
      <c r="F68" s="21"/>
      <c r="G68" s="21"/>
    </row>
    <row r="69" spans="1:7" x14ac:dyDescent="0.3">
      <c r="A69" s="21"/>
      <c r="B69" s="16" t="s">
        <v>35</v>
      </c>
      <c r="C69" s="17"/>
      <c r="D69" s="17"/>
      <c r="E69" s="17"/>
      <c r="F69" s="17"/>
      <c r="G69" s="21"/>
    </row>
    <row r="70" spans="1:7" x14ac:dyDescent="0.3">
      <c r="A70" s="21"/>
      <c r="B70" s="17" t="s">
        <v>32</v>
      </c>
      <c r="C70" s="17"/>
      <c r="D70" s="17"/>
      <c r="E70" s="17"/>
      <c r="F70" s="17"/>
      <c r="G70" s="21"/>
    </row>
    <row r="71" spans="1:7" ht="27.6" customHeight="1" x14ac:dyDescent="0.3">
      <c r="A71" s="21"/>
      <c r="B71" s="17"/>
      <c r="C71" s="459" t="s">
        <v>140</v>
      </c>
      <c r="D71" s="459"/>
      <c r="E71" s="38"/>
      <c r="F71" s="38"/>
      <c r="G71" s="21"/>
    </row>
    <row r="72" spans="1:7" ht="31.2" customHeight="1" x14ac:dyDescent="0.3">
      <c r="A72" s="21"/>
      <c r="B72" s="17"/>
      <c r="C72" s="459" t="s">
        <v>33</v>
      </c>
      <c r="D72" s="459"/>
      <c r="E72" s="38"/>
      <c r="F72" s="38"/>
      <c r="G72" s="21"/>
    </row>
    <row r="73" spans="1:7" ht="33.6" customHeight="1" x14ac:dyDescent="0.3">
      <c r="A73" s="21"/>
      <c r="B73" s="459" t="s">
        <v>34</v>
      </c>
      <c r="C73" s="459"/>
      <c r="D73" s="459"/>
      <c r="E73" s="38"/>
      <c r="F73" s="38"/>
      <c r="G73" s="21"/>
    </row>
    <row r="74" spans="1:7" x14ac:dyDescent="0.3">
      <c r="A74" s="21"/>
      <c r="B74" s="21"/>
      <c r="C74" s="21"/>
      <c r="D74" s="21"/>
      <c r="E74" s="21"/>
      <c r="F74" s="21"/>
      <c r="G74" s="21"/>
    </row>
    <row r="75" spans="1:7" x14ac:dyDescent="0.3">
      <c r="A75" s="21"/>
      <c r="B75" s="21"/>
      <c r="C75" s="21"/>
      <c r="D75" s="21"/>
      <c r="E75" s="21"/>
      <c r="F75" s="21"/>
      <c r="G75" s="21"/>
    </row>
    <row r="76" spans="1:7" x14ac:dyDescent="0.3">
      <c r="A76" s="21"/>
      <c r="B76" s="21"/>
      <c r="C76" s="21"/>
      <c r="D76" s="21"/>
      <c r="E76" s="21"/>
      <c r="F76" s="21"/>
      <c r="G76" s="21"/>
    </row>
    <row r="77" spans="1:7" x14ac:dyDescent="0.3">
      <c r="A77" s="21"/>
      <c r="B77" s="21"/>
      <c r="C77" s="21"/>
      <c r="D77" s="21"/>
      <c r="E77" s="21"/>
      <c r="F77" s="21"/>
      <c r="G77" s="21"/>
    </row>
    <row r="78" spans="1:7" x14ac:dyDescent="0.3">
      <c r="A78" s="21"/>
      <c r="B78" s="21"/>
      <c r="C78" s="21"/>
      <c r="D78" s="21"/>
      <c r="E78" s="21"/>
      <c r="F78" s="21"/>
      <c r="G78" s="21"/>
    </row>
    <row r="79" spans="1:7" x14ac:dyDescent="0.3">
      <c r="A79" s="21"/>
      <c r="B79" s="21"/>
      <c r="C79" s="21"/>
      <c r="D79" s="21"/>
      <c r="E79" s="21"/>
      <c r="F79" s="21"/>
      <c r="G79" s="21"/>
    </row>
    <row r="80" spans="1:7" x14ac:dyDescent="0.3">
      <c r="A80" s="21"/>
      <c r="B80" s="21"/>
      <c r="C80" s="21"/>
      <c r="D80" s="21"/>
      <c r="E80" s="21"/>
      <c r="F80" s="21"/>
      <c r="G80" s="21"/>
    </row>
    <row r="81" spans="1:7" x14ac:dyDescent="0.3">
      <c r="A81" s="21"/>
      <c r="B81" s="21"/>
      <c r="C81" s="21"/>
      <c r="D81" s="21"/>
      <c r="E81" s="21"/>
      <c r="F81" s="21"/>
      <c r="G81" s="21"/>
    </row>
    <row r="82" spans="1:7" x14ac:dyDescent="0.3">
      <c r="A82" s="21"/>
      <c r="B82" s="21"/>
      <c r="C82" s="21"/>
      <c r="D82" s="21"/>
      <c r="E82" s="21"/>
      <c r="F82" s="21"/>
      <c r="G82" s="21"/>
    </row>
    <row r="83" spans="1:7" x14ac:dyDescent="0.3">
      <c r="A83" s="21"/>
      <c r="B83" s="21"/>
      <c r="C83" s="21"/>
      <c r="D83" s="21"/>
      <c r="E83" s="21"/>
      <c r="F83" s="21"/>
      <c r="G83" s="21"/>
    </row>
    <row r="84" spans="1:7" x14ac:dyDescent="0.3">
      <c r="A84" s="21"/>
      <c r="B84" s="21"/>
      <c r="C84" s="21"/>
      <c r="D84" s="21"/>
      <c r="E84" s="21"/>
      <c r="F84" s="21"/>
      <c r="G84" s="21"/>
    </row>
    <row r="85" spans="1:7" x14ac:dyDescent="0.3">
      <c r="A85" s="21"/>
      <c r="B85" s="21"/>
      <c r="C85" s="21"/>
      <c r="D85" s="21"/>
      <c r="E85" s="21"/>
      <c r="F85" s="21"/>
      <c r="G85" s="21"/>
    </row>
    <row r="86" spans="1:7" x14ac:dyDescent="0.3">
      <c r="A86" s="21"/>
      <c r="B86" s="21"/>
      <c r="C86" s="21"/>
      <c r="D86" s="21"/>
      <c r="E86" s="21"/>
      <c r="F86" s="21"/>
      <c r="G86" s="21"/>
    </row>
    <row r="87" spans="1:7" x14ac:dyDescent="0.3">
      <c r="A87" s="21"/>
      <c r="B87" s="21"/>
      <c r="C87" s="21"/>
      <c r="D87" s="21"/>
      <c r="E87" s="21"/>
      <c r="F87" s="21"/>
      <c r="G87" s="21"/>
    </row>
    <row r="88" spans="1:7" x14ac:dyDescent="0.3">
      <c r="A88" s="21"/>
      <c r="B88" s="21"/>
      <c r="C88" s="21"/>
      <c r="D88" s="21"/>
      <c r="E88" s="21"/>
      <c r="F88" s="21"/>
      <c r="G88" s="21"/>
    </row>
    <row r="89" spans="1:7" x14ac:dyDescent="0.3">
      <c r="A89" s="21"/>
      <c r="B89" s="21"/>
      <c r="C89" s="21"/>
      <c r="D89" s="21"/>
      <c r="E89" s="21"/>
      <c r="F89" s="21"/>
      <c r="G89" s="21"/>
    </row>
  </sheetData>
  <mergeCells count="13">
    <mergeCell ref="C71:D71"/>
    <mergeCell ref="C72:D72"/>
    <mergeCell ref="B73:D73"/>
    <mergeCell ref="B61:D61"/>
    <mergeCell ref="B4:D4"/>
    <mergeCell ref="B10:D10"/>
    <mergeCell ref="B24:E24"/>
    <mergeCell ref="B35:D35"/>
    <mergeCell ref="B47:G47"/>
    <mergeCell ref="B5:D5"/>
    <mergeCell ref="B6:D6"/>
    <mergeCell ref="B67:D67"/>
    <mergeCell ref="B9:D9"/>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B1:H40"/>
  <sheetViews>
    <sheetView showGridLines="0" workbookViewId="0">
      <selection activeCell="B9" sqref="B9:E9"/>
    </sheetView>
  </sheetViews>
  <sheetFormatPr defaultColWidth="9.109375" defaultRowHeight="14.4" x14ac:dyDescent="0.3"/>
  <cols>
    <col min="1" max="1" width="3.6640625" style="10" customWidth="1"/>
    <col min="2" max="2" width="23" style="10" customWidth="1"/>
    <col min="3" max="3" width="27.109375" style="10" customWidth="1"/>
    <col min="4" max="4" width="25.44140625" style="10" customWidth="1"/>
    <col min="5" max="5" width="36.109375" style="10" customWidth="1"/>
    <col min="6" max="6" width="44.6640625" style="10" customWidth="1"/>
    <col min="7" max="7" width="19.5546875" style="10" customWidth="1"/>
    <col min="8" max="16384" width="9.109375" style="10"/>
  </cols>
  <sheetData>
    <row r="1" spans="2:8" ht="10.199999999999999" customHeight="1" x14ac:dyDescent="0.3">
      <c r="B1" s="14"/>
      <c r="C1" s="15"/>
    </row>
    <row r="2" spans="2:8" ht="15.6" x14ac:dyDescent="0.3">
      <c r="B2" s="58" t="str">
        <f>+Přehled!B2</f>
        <v xml:space="preserve">Citfin - Finanční trhy, a.s. </v>
      </c>
      <c r="C2" s="15"/>
      <c r="D2" s="58"/>
      <c r="F2" s="211" t="s">
        <v>173</v>
      </c>
    </row>
    <row r="3" spans="2:8" ht="10.199999999999999" customHeight="1" x14ac:dyDescent="0.3">
      <c r="B3" s="14"/>
      <c r="C3" s="15"/>
    </row>
    <row r="4" spans="2:8" ht="15.6" x14ac:dyDescent="0.3">
      <c r="B4" s="466" t="s">
        <v>280</v>
      </c>
      <c r="C4" s="467"/>
      <c r="D4" s="467"/>
      <c r="E4" s="467"/>
      <c r="F4" s="468"/>
    </row>
    <row r="5" spans="2:8" ht="37.950000000000003" customHeight="1" x14ac:dyDescent="0.3">
      <c r="B5" s="472" t="s">
        <v>282</v>
      </c>
      <c r="C5" s="472"/>
      <c r="D5" s="472"/>
      <c r="E5" s="472"/>
      <c r="F5" s="472"/>
      <c r="G5"/>
      <c r="H5"/>
    </row>
    <row r="6" spans="2:8" ht="52.95" customHeight="1" x14ac:dyDescent="0.3">
      <c r="B6" s="473" t="s">
        <v>335</v>
      </c>
      <c r="C6" s="473"/>
      <c r="D6" s="473"/>
      <c r="E6" s="473"/>
      <c r="F6" s="473"/>
      <c r="G6"/>
      <c r="H6"/>
    </row>
    <row r="7" spans="2:8" x14ac:dyDescent="0.3">
      <c r="B7" s="16" t="s">
        <v>171</v>
      </c>
      <c r="C7" s="49"/>
      <c r="D7" s="49"/>
      <c r="E7" s="49"/>
      <c r="F7" s="49"/>
      <c r="G7"/>
      <c r="H7"/>
    </row>
    <row r="8" spans="2:8" x14ac:dyDescent="0.3">
      <c r="B8" s="30" t="s">
        <v>36</v>
      </c>
      <c r="C8" s="42"/>
      <c r="D8" s="42"/>
      <c r="E8" s="301">
        <f>+'IF RM1'!D7</f>
        <v>45657</v>
      </c>
      <c r="F8" s="49"/>
      <c r="G8"/>
      <c r="H8"/>
    </row>
    <row r="9" spans="2:8" ht="55.95" customHeight="1" x14ac:dyDescent="0.3">
      <c r="B9" s="465" t="s">
        <v>486</v>
      </c>
      <c r="C9" s="465"/>
      <c r="D9" s="465"/>
      <c r="E9" s="465"/>
    </row>
    <row r="10" spans="2:8" x14ac:dyDescent="0.3">
      <c r="B10" s="469" t="s">
        <v>283</v>
      </c>
      <c r="C10" s="470"/>
      <c r="D10" s="470"/>
      <c r="E10" s="470"/>
      <c r="F10" s="471"/>
    </row>
    <row r="11" spans="2:8" ht="15" thickBot="1" x14ac:dyDescent="0.35">
      <c r="C11" s="20"/>
    </row>
    <row r="12" spans="2:8" ht="43.2" x14ac:dyDescent="0.3">
      <c r="B12" s="126" t="s">
        <v>284</v>
      </c>
      <c r="C12" s="127" t="s">
        <v>285</v>
      </c>
      <c r="D12" s="128" t="s">
        <v>286</v>
      </c>
      <c r="E12" s="127" t="s">
        <v>287</v>
      </c>
      <c r="F12" s="129" t="s">
        <v>288</v>
      </c>
    </row>
    <row r="13" spans="2:8" ht="15" thickBot="1" x14ac:dyDescent="0.35">
      <c r="B13" s="130" t="s">
        <v>0</v>
      </c>
      <c r="C13" s="131" t="s">
        <v>1</v>
      </c>
      <c r="D13" s="131" t="s">
        <v>2</v>
      </c>
      <c r="E13" s="131" t="s">
        <v>3</v>
      </c>
      <c r="F13" s="132" t="s">
        <v>4</v>
      </c>
    </row>
    <row r="14" spans="2:8" x14ac:dyDescent="0.3">
      <c r="B14" s="133"/>
      <c r="C14" s="134"/>
      <c r="D14" s="134"/>
      <c r="E14" s="134"/>
      <c r="F14" s="135"/>
      <c r="G14"/>
    </row>
    <row r="15" spans="2:8" x14ac:dyDescent="0.3">
      <c r="B15" s="88"/>
      <c r="C15" s="1"/>
      <c r="D15" s="1"/>
      <c r="E15" s="1"/>
      <c r="F15" s="87"/>
    </row>
    <row r="16" spans="2:8" x14ac:dyDescent="0.3">
      <c r="B16" s="88"/>
      <c r="C16" s="1"/>
      <c r="D16" s="1"/>
      <c r="E16" s="1"/>
      <c r="F16" s="87"/>
    </row>
    <row r="17" spans="2:7" x14ac:dyDescent="0.3">
      <c r="B17" s="88"/>
      <c r="C17" s="1"/>
      <c r="D17" s="1"/>
      <c r="E17" s="1"/>
      <c r="F17" s="87"/>
    </row>
    <row r="18" spans="2:7" ht="15" thickBot="1" x14ac:dyDescent="0.35">
      <c r="B18" s="89"/>
      <c r="C18" s="90"/>
      <c r="D18" s="90"/>
      <c r="E18" s="90"/>
      <c r="F18" s="91"/>
    </row>
    <row r="19" spans="2:7" x14ac:dyDescent="0.3">
      <c r="B19"/>
      <c r="C19"/>
      <c r="D19"/>
      <c r="E19"/>
      <c r="F19"/>
    </row>
    <row r="20" spans="2:7" x14ac:dyDescent="0.3">
      <c r="B20" s="2" t="s">
        <v>289</v>
      </c>
      <c r="C20"/>
      <c r="D20"/>
      <c r="E20"/>
      <c r="F20"/>
    </row>
    <row r="21" spans="2:7" x14ac:dyDescent="0.3">
      <c r="B21"/>
      <c r="C21"/>
      <c r="D21"/>
      <c r="E21"/>
      <c r="F21"/>
    </row>
    <row r="22" spans="2:7" x14ac:dyDescent="0.3">
      <c r="B22"/>
      <c r="C22"/>
      <c r="D22"/>
      <c r="E22"/>
      <c r="F22"/>
    </row>
    <row r="23" spans="2:7" x14ac:dyDescent="0.3">
      <c r="B23" s="469" t="s">
        <v>290</v>
      </c>
      <c r="C23" s="470"/>
      <c r="D23" s="470"/>
      <c r="E23" s="470"/>
      <c r="F23" s="471"/>
      <c r="G23" s="52"/>
    </row>
    <row r="24" spans="2:7" ht="15" thickBot="1" x14ac:dyDescent="0.35"/>
    <row r="25" spans="2:7" ht="43.2" x14ac:dyDescent="0.3">
      <c r="B25" s="126" t="s">
        <v>284</v>
      </c>
      <c r="C25" s="127" t="s">
        <v>285</v>
      </c>
      <c r="D25" s="127" t="s">
        <v>291</v>
      </c>
      <c r="E25" s="127" t="s">
        <v>292</v>
      </c>
      <c r="F25" s="129" t="s">
        <v>293</v>
      </c>
    </row>
    <row r="26" spans="2:7" ht="15" thickBot="1" x14ac:dyDescent="0.35">
      <c r="B26" s="130" t="s">
        <v>0</v>
      </c>
      <c r="C26" s="131" t="s">
        <v>1</v>
      </c>
      <c r="D26" s="131" t="s">
        <v>2</v>
      </c>
      <c r="E26" s="131" t="s">
        <v>3</v>
      </c>
      <c r="F26" s="132" t="s">
        <v>4</v>
      </c>
    </row>
    <row r="27" spans="2:7" x14ac:dyDescent="0.3">
      <c r="B27" s="133"/>
      <c r="C27" s="134"/>
      <c r="D27" s="134"/>
      <c r="E27" s="134"/>
      <c r="F27" s="135"/>
    </row>
    <row r="28" spans="2:7" x14ac:dyDescent="0.3">
      <c r="B28" s="88"/>
      <c r="C28" s="1"/>
      <c r="D28" s="1"/>
      <c r="E28" s="1"/>
      <c r="F28" s="87"/>
    </row>
    <row r="29" spans="2:7" x14ac:dyDescent="0.3">
      <c r="B29" s="88"/>
      <c r="C29" s="1"/>
      <c r="D29" s="1"/>
      <c r="E29" s="1"/>
      <c r="F29" s="87"/>
    </row>
    <row r="30" spans="2:7" x14ac:dyDescent="0.3">
      <c r="B30" s="88"/>
      <c r="C30" s="1"/>
      <c r="D30" s="1"/>
      <c r="E30" s="1"/>
      <c r="F30" s="87"/>
    </row>
    <row r="31" spans="2:7" x14ac:dyDescent="0.3">
      <c r="B31" s="88"/>
      <c r="C31" s="1"/>
      <c r="D31" s="1"/>
      <c r="E31" s="1"/>
      <c r="F31" s="87"/>
    </row>
    <row r="32" spans="2:7" ht="15" thickBot="1" x14ac:dyDescent="0.35">
      <c r="B32" s="89"/>
      <c r="C32" s="90"/>
      <c r="D32" s="90"/>
      <c r="E32" s="90"/>
      <c r="F32" s="91"/>
    </row>
    <row r="33" spans="2:6" ht="23.4" customHeight="1" x14ac:dyDescent="0.3">
      <c r="B33"/>
      <c r="C33"/>
      <c r="D33"/>
      <c r="E33"/>
      <c r="F33"/>
    </row>
    <row r="34" spans="2:6" ht="39" customHeight="1" x14ac:dyDescent="0.3">
      <c r="B34" s="460" t="s">
        <v>231</v>
      </c>
      <c r="C34" s="460"/>
      <c r="D34" s="460"/>
      <c r="E34" s="460"/>
      <c r="F34"/>
    </row>
    <row r="35" spans="2:6" ht="12" customHeight="1" x14ac:dyDescent="0.3">
      <c r="B35"/>
      <c r="C35"/>
      <c r="D35"/>
      <c r="E35"/>
      <c r="F35"/>
    </row>
    <row r="36" spans="2:6" x14ac:dyDescent="0.3">
      <c r="B36" s="16" t="s">
        <v>35</v>
      </c>
      <c r="C36" s="17"/>
      <c r="D36" s="17"/>
      <c r="E36" s="17"/>
      <c r="F36" s="17"/>
    </row>
    <row r="37" spans="2:6" x14ac:dyDescent="0.3">
      <c r="B37" s="17" t="s">
        <v>32</v>
      </c>
      <c r="C37" s="17"/>
      <c r="D37" s="17"/>
      <c r="E37" s="17"/>
      <c r="F37" s="17"/>
    </row>
    <row r="38" spans="2:6" x14ac:dyDescent="0.3">
      <c r="B38" s="17"/>
      <c r="C38" s="459" t="s">
        <v>140</v>
      </c>
      <c r="D38" s="459"/>
      <c r="E38" s="459"/>
      <c r="F38" s="459"/>
    </row>
    <row r="39" spans="2:6" x14ac:dyDescent="0.3">
      <c r="B39" s="17"/>
      <c r="C39" s="459" t="s">
        <v>33</v>
      </c>
      <c r="D39" s="459"/>
      <c r="E39" s="459"/>
      <c r="F39" s="459"/>
    </row>
    <row r="40" spans="2:6" ht="40.5" customHeight="1" x14ac:dyDescent="0.3">
      <c r="B40" s="459" t="s">
        <v>34</v>
      </c>
      <c r="C40" s="459"/>
      <c r="D40" s="459"/>
      <c r="E40" s="459"/>
      <c r="F40" s="459"/>
    </row>
  </sheetData>
  <mergeCells count="10">
    <mergeCell ref="C39:F39"/>
    <mergeCell ref="B40:F40"/>
    <mergeCell ref="B4:F4"/>
    <mergeCell ref="B10:F10"/>
    <mergeCell ref="B23:F23"/>
    <mergeCell ref="C38:F38"/>
    <mergeCell ref="B34:E34"/>
    <mergeCell ref="B5:F5"/>
    <mergeCell ref="B6:F6"/>
    <mergeCell ref="B9:E9"/>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1:F20"/>
  <sheetViews>
    <sheetView showGridLines="0" workbookViewId="0">
      <selection activeCell="B8" sqref="B8:C8"/>
    </sheetView>
  </sheetViews>
  <sheetFormatPr defaultRowHeight="14.4" x14ac:dyDescent="0.3"/>
  <cols>
    <col min="1" max="1" width="3.6640625" customWidth="1"/>
    <col min="2" max="2" width="72.44140625" customWidth="1"/>
    <col min="3" max="3" width="40.88671875" customWidth="1"/>
  </cols>
  <sheetData>
    <row r="1" spans="2:6" ht="10.199999999999999" customHeight="1" x14ac:dyDescent="0.3"/>
    <row r="2" spans="2:6" ht="15" customHeight="1" x14ac:dyDescent="0.3">
      <c r="B2" s="58" t="str">
        <f>+Přehled!B2</f>
        <v xml:space="preserve">Citfin - Finanční trhy, a.s. </v>
      </c>
      <c r="C2" s="211" t="s">
        <v>173</v>
      </c>
      <c r="D2" s="58"/>
    </row>
    <row r="3" spans="2:6" ht="10.199999999999999" customHeight="1" x14ac:dyDescent="0.3"/>
    <row r="4" spans="2:6" ht="16.2" customHeight="1" x14ac:dyDescent="0.3">
      <c r="B4" s="474" t="s">
        <v>294</v>
      </c>
      <c r="C4" s="475"/>
    </row>
    <row r="5" spans="2:6" ht="38.1" customHeight="1" x14ac:dyDescent="0.3">
      <c r="B5" s="419" t="s">
        <v>295</v>
      </c>
      <c r="C5" s="419"/>
    </row>
    <row r="6" spans="2:6" ht="58.95" customHeight="1" x14ac:dyDescent="0.3">
      <c r="B6" s="418" t="s">
        <v>335</v>
      </c>
      <c r="C6" s="418"/>
    </row>
    <row r="7" spans="2:6" ht="16.2" customHeight="1" x14ac:dyDescent="0.3">
      <c r="B7" s="67" t="s">
        <v>36</v>
      </c>
      <c r="C7" s="282">
        <f>+'IF RM1'!D7</f>
        <v>45657</v>
      </c>
    </row>
    <row r="8" spans="2:6" ht="58.2" customHeight="1" x14ac:dyDescent="0.3">
      <c r="B8" s="465" t="s">
        <v>486</v>
      </c>
      <c r="C8" s="465"/>
    </row>
    <row r="9" spans="2:6" ht="15" customHeight="1" thickBot="1" x14ac:dyDescent="0.35">
      <c r="B9" s="387"/>
      <c r="C9" s="387"/>
    </row>
    <row r="10" spans="2:6" ht="37.200000000000003" customHeight="1" x14ac:dyDescent="0.3">
      <c r="B10" s="476" t="s">
        <v>297</v>
      </c>
      <c r="C10" s="477"/>
    </row>
    <row r="11" spans="2:6" ht="15" thickBot="1" x14ac:dyDescent="0.35">
      <c r="B11" s="478" t="s">
        <v>0</v>
      </c>
      <c r="C11" s="479"/>
    </row>
    <row r="12" spans="2:6" ht="22.95" customHeight="1" thickBot="1" x14ac:dyDescent="0.35">
      <c r="B12" s="480"/>
      <c r="C12" s="481"/>
    </row>
    <row r="13" spans="2:6" ht="15.6" customHeight="1" x14ac:dyDescent="0.3"/>
    <row r="14" spans="2:6" ht="39.6" customHeight="1" x14ac:dyDescent="0.3">
      <c r="B14" s="460" t="s">
        <v>296</v>
      </c>
      <c r="C14" s="460"/>
    </row>
    <row r="16" spans="2:6" x14ac:dyDescent="0.3">
      <c r="B16" s="16" t="s">
        <v>35</v>
      </c>
      <c r="C16" s="17"/>
      <c r="D16" s="17"/>
      <c r="E16" s="17"/>
      <c r="F16" s="17"/>
    </row>
    <row r="17" spans="2:6" x14ac:dyDescent="0.3">
      <c r="B17" s="17" t="s">
        <v>32</v>
      </c>
      <c r="C17" s="17"/>
      <c r="D17" s="17"/>
      <c r="E17" s="17"/>
      <c r="F17" s="17"/>
    </row>
    <row r="18" spans="2:6" ht="32.4" customHeight="1" x14ac:dyDescent="0.3">
      <c r="B18" s="459" t="s">
        <v>140</v>
      </c>
      <c r="C18" s="459"/>
      <c r="D18" s="17"/>
      <c r="E18" s="17"/>
      <c r="F18" s="17"/>
    </row>
    <row r="19" spans="2:6" ht="33" customHeight="1" x14ac:dyDescent="0.3">
      <c r="B19" s="459" t="s">
        <v>33</v>
      </c>
      <c r="C19" s="459"/>
      <c r="D19" s="17"/>
      <c r="E19" s="17"/>
      <c r="F19" s="17"/>
    </row>
    <row r="20" spans="2:6" ht="33" customHeight="1" x14ac:dyDescent="0.3">
      <c r="B20" s="459" t="s">
        <v>34</v>
      </c>
      <c r="C20" s="459"/>
      <c r="D20" s="17"/>
      <c r="E20" s="17"/>
      <c r="F20" s="38"/>
    </row>
  </sheetData>
  <mergeCells count="11">
    <mergeCell ref="B18:C18"/>
    <mergeCell ref="B19:C19"/>
    <mergeCell ref="B20:C20"/>
    <mergeCell ref="B4:C4"/>
    <mergeCell ref="B5:C5"/>
    <mergeCell ref="B6:C6"/>
    <mergeCell ref="B10:C10"/>
    <mergeCell ref="B11:C11"/>
    <mergeCell ref="B12:C12"/>
    <mergeCell ref="B14:C14"/>
    <mergeCell ref="B8:C8"/>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B1:F29"/>
  <sheetViews>
    <sheetView topLeftCell="A2" workbookViewId="0">
      <selection activeCell="A2" sqref="A2"/>
    </sheetView>
  </sheetViews>
  <sheetFormatPr defaultRowHeight="14.4" x14ac:dyDescent="0.3"/>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x14ac:dyDescent="0.3"/>
    <row r="2" spans="2:6" ht="15.6" x14ac:dyDescent="0.3">
      <c r="B2" s="58" t="str">
        <f>Přehled!B2</f>
        <v xml:space="preserve">Citfin - Finanční trhy, a.s. </v>
      </c>
      <c r="D2" s="211" t="s">
        <v>173</v>
      </c>
    </row>
    <row r="3" spans="2:6" ht="10.199999999999999" customHeight="1" x14ac:dyDescent="0.3"/>
    <row r="4" spans="2:6" ht="15.6" x14ac:dyDescent="0.3">
      <c r="B4" s="40" t="s">
        <v>302</v>
      </c>
      <c r="C4" s="33"/>
      <c r="D4" s="34"/>
      <c r="F4" s="52"/>
    </row>
    <row r="5" spans="2:6" ht="21" customHeight="1" x14ac:dyDescent="0.3">
      <c r="B5" s="483" t="s">
        <v>309</v>
      </c>
      <c r="C5" s="483"/>
      <c r="D5" s="483"/>
      <c r="F5" s="53"/>
    </row>
    <row r="6" spans="2:6" ht="39" customHeight="1" x14ac:dyDescent="0.3">
      <c r="B6" s="484" t="s">
        <v>176</v>
      </c>
      <c r="C6" s="484"/>
      <c r="D6" s="484"/>
      <c r="E6" s="260"/>
      <c r="F6" s="260"/>
    </row>
    <row r="7" spans="2:6" x14ac:dyDescent="0.3">
      <c r="B7" s="30" t="s">
        <v>36</v>
      </c>
      <c r="C7" s="31"/>
      <c r="D7" s="282">
        <f>+'IF RM1'!D7</f>
        <v>45657</v>
      </c>
      <c r="E7" s="279"/>
    </row>
    <row r="8" spans="2:6" ht="40.200000000000003" customHeight="1" x14ac:dyDescent="0.3">
      <c r="B8" s="485" t="s">
        <v>486</v>
      </c>
      <c r="C8" s="485"/>
      <c r="D8" s="485"/>
    </row>
    <row r="9" spans="2:6" ht="11.4" customHeight="1" thickBot="1" x14ac:dyDescent="0.35">
      <c r="B9" s="388"/>
      <c r="C9" s="388"/>
      <c r="D9" s="388"/>
    </row>
    <row r="10" spans="2:6" ht="16.2" customHeight="1" x14ac:dyDescent="0.3">
      <c r="B10" s="5"/>
      <c r="C10" s="5"/>
      <c r="D10" s="28" t="s">
        <v>0</v>
      </c>
    </row>
    <row r="11" spans="2:6" ht="15" thickBot="1" x14ac:dyDescent="0.35">
      <c r="B11" s="6"/>
      <c r="C11" s="54"/>
      <c r="D11" s="74" t="s">
        <v>11</v>
      </c>
    </row>
    <row r="12" spans="2:6" ht="129.6" x14ac:dyDescent="0.3">
      <c r="B12" s="261">
        <v>1</v>
      </c>
      <c r="C12" s="262" t="s">
        <v>310</v>
      </c>
      <c r="D12" s="386" t="s">
        <v>473</v>
      </c>
    </row>
    <row r="13" spans="2:6" x14ac:dyDescent="0.3">
      <c r="B13" s="263"/>
    </row>
    <row r="14" spans="2:6" x14ac:dyDescent="0.3">
      <c r="B14" s="263"/>
    </row>
    <row r="15" spans="2:6" x14ac:dyDescent="0.3">
      <c r="B15" s="264" t="s">
        <v>303</v>
      </c>
      <c r="C15" t="s">
        <v>311</v>
      </c>
    </row>
    <row r="16" spans="2:6" x14ac:dyDescent="0.3">
      <c r="B16" s="263"/>
    </row>
    <row r="17" spans="2:4" ht="29.25" customHeight="1" x14ac:dyDescent="0.3">
      <c r="B17" s="264" t="s">
        <v>308</v>
      </c>
      <c r="C17" s="482" t="s">
        <v>304</v>
      </c>
      <c r="D17" s="482"/>
    </row>
    <row r="18" spans="2:4" ht="30.75" customHeight="1" x14ac:dyDescent="0.3">
      <c r="B18" s="55"/>
      <c r="C18" s="482" t="s">
        <v>305</v>
      </c>
      <c r="D18" s="482"/>
    </row>
    <row r="19" spans="2:4" ht="30.75" customHeight="1" x14ac:dyDescent="0.3">
      <c r="C19" s="482" t="s">
        <v>306</v>
      </c>
      <c r="D19" s="482"/>
    </row>
    <row r="20" spans="2:4" ht="30" customHeight="1" x14ac:dyDescent="0.3">
      <c r="C20" s="482" t="s">
        <v>307</v>
      </c>
      <c r="D20" s="482"/>
    </row>
    <row r="21" spans="2:4" ht="33.75" customHeight="1" x14ac:dyDescent="0.3">
      <c r="C21" s="482" t="s">
        <v>312</v>
      </c>
      <c r="D21" s="482"/>
    </row>
    <row r="22" spans="2:4" ht="13.2" customHeight="1" x14ac:dyDescent="0.3"/>
    <row r="29" spans="2:4" ht="15" customHeight="1" x14ac:dyDescent="0.3"/>
  </sheetData>
  <mergeCells count="8">
    <mergeCell ref="C21:D21"/>
    <mergeCell ref="B5:D5"/>
    <mergeCell ref="B6:D6"/>
    <mergeCell ref="C17:D17"/>
    <mergeCell ref="C18:D18"/>
    <mergeCell ref="C19:D19"/>
    <mergeCell ref="C20:D20"/>
    <mergeCell ref="B8:D8"/>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B2" sqref="B2"/>
    </sheetView>
  </sheetViews>
  <sheetFormatPr defaultRowHeight="14.4" x14ac:dyDescent="0.3"/>
  <cols>
    <col min="1" max="1" width="3.6640625" customWidth="1"/>
    <col min="3" max="3" width="46.44140625" customWidth="1"/>
    <col min="4" max="4" width="69.6640625" customWidth="1"/>
    <col min="5" max="5" width="12.33203125" customWidth="1"/>
  </cols>
  <sheetData>
    <row r="1" spans="2:5" ht="10.199999999999999" customHeight="1" x14ac:dyDescent="0.3"/>
    <row r="2" spans="2:5" ht="15.6" x14ac:dyDescent="0.3">
      <c r="B2" s="58" t="str">
        <f>+Přehled!B2</f>
        <v xml:space="preserve">Citfin - Finanční trhy, a.s. </v>
      </c>
      <c r="D2" s="211" t="s">
        <v>173</v>
      </c>
    </row>
    <row r="3" spans="2:5" ht="10.199999999999999" customHeight="1" x14ac:dyDescent="0.3"/>
    <row r="4" spans="2:5" ht="16.2" customHeight="1" x14ac:dyDescent="0.3">
      <c r="B4" s="32" t="s">
        <v>167</v>
      </c>
      <c r="C4" s="33"/>
      <c r="D4" s="34"/>
      <c r="E4" s="52"/>
    </row>
    <row r="5" spans="2:5" ht="16.5" customHeight="1" x14ac:dyDescent="0.3">
      <c r="B5" s="396" t="s">
        <v>216</v>
      </c>
      <c r="C5" s="396"/>
      <c r="D5" s="396"/>
      <c r="E5" s="53"/>
    </row>
    <row r="6" spans="2:5" ht="16.5" customHeight="1" x14ac:dyDescent="0.3">
      <c r="B6" s="146" t="s">
        <v>175</v>
      </c>
      <c r="C6" s="15"/>
      <c r="D6" s="5"/>
      <c r="E6" s="53"/>
    </row>
    <row r="7" spans="2:5" ht="16.2" customHeight="1" x14ac:dyDescent="0.3">
      <c r="B7" s="30" t="s">
        <v>36</v>
      </c>
      <c r="C7" s="31"/>
      <c r="D7" s="282">
        <v>45657</v>
      </c>
    </row>
    <row r="8" spans="2:5" ht="16.2" customHeight="1" x14ac:dyDescent="0.3">
      <c r="D8" s="281"/>
    </row>
    <row r="9" spans="2:5" ht="15" thickBot="1" x14ac:dyDescent="0.35">
      <c r="D9" s="5"/>
    </row>
    <row r="10" spans="2:5" x14ac:dyDescent="0.3">
      <c r="B10" s="5"/>
      <c r="C10" s="5"/>
      <c r="D10" s="28" t="s">
        <v>0</v>
      </c>
    </row>
    <row r="11" spans="2:5" ht="15" thickBot="1" x14ac:dyDescent="0.35">
      <c r="B11" s="6"/>
      <c r="C11" s="7"/>
      <c r="D11" s="74" t="s">
        <v>11</v>
      </c>
    </row>
    <row r="12" spans="2:5" ht="193.2" customHeight="1" thickBot="1" x14ac:dyDescent="0.35">
      <c r="B12" s="75">
        <v>1</v>
      </c>
      <c r="C12" s="76" t="s">
        <v>323</v>
      </c>
      <c r="D12" s="378" t="s">
        <v>477</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8" sqref="D8"/>
    </sheetView>
  </sheetViews>
  <sheetFormatPr defaultRowHeight="14.4" x14ac:dyDescent="0.3"/>
  <cols>
    <col min="1" max="1" width="3.6640625" customWidth="1"/>
    <col min="2" max="2" width="8.33203125" customWidth="1"/>
    <col min="3" max="3" width="65.33203125" customWidth="1"/>
    <col min="4" max="4" width="112.6640625" customWidth="1"/>
    <col min="5" max="5" width="16" customWidth="1"/>
    <col min="6" max="6" width="16.6640625" customWidth="1"/>
  </cols>
  <sheetData>
    <row r="1" spans="2:6" ht="10.199999999999999" customHeight="1" x14ac:dyDescent="0.3"/>
    <row r="2" spans="2:6" ht="15.6" x14ac:dyDescent="0.3">
      <c r="B2" s="58" t="str">
        <f>+Přehled!B2</f>
        <v xml:space="preserve">Citfin - Finanční trhy, a.s. </v>
      </c>
      <c r="D2" s="211" t="s">
        <v>173</v>
      </c>
    </row>
    <row r="3" spans="2:6" ht="10.199999999999999" customHeight="1" x14ac:dyDescent="0.3"/>
    <row r="4" spans="2:6" ht="15.6" x14ac:dyDescent="0.3">
      <c r="B4" s="40" t="s">
        <v>154</v>
      </c>
      <c r="C4" s="33"/>
      <c r="D4" s="34"/>
      <c r="F4" s="52"/>
    </row>
    <row r="5" spans="2:6" ht="14.4" customHeight="1" x14ac:dyDescent="0.3">
      <c r="B5" s="396" t="s">
        <v>216</v>
      </c>
      <c r="C5" s="396"/>
      <c r="D5" s="396"/>
      <c r="F5" s="53"/>
    </row>
    <row r="6" spans="2:6" ht="16.95" customHeight="1" x14ac:dyDescent="0.3">
      <c r="B6" s="146" t="s">
        <v>175</v>
      </c>
      <c r="C6" s="15"/>
      <c r="D6" s="5"/>
      <c r="F6" s="53"/>
    </row>
    <row r="7" spans="2:6" x14ac:dyDescent="0.3">
      <c r="B7" s="30" t="s">
        <v>36</v>
      </c>
      <c r="C7" s="31"/>
      <c r="D7" s="282">
        <f>+'IF RM1'!D7</f>
        <v>45657</v>
      </c>
    </row>
    <row r="9" spans="2:6" ht="15" thickBot="1" x14ac:dyDescent="0.35">
      <c r="B9" s="5"/>
      <c r="C9" s="5"/>
      <c r="D9" s="5"/>
    </row>
    <row r="10" spans="2:6" ht="16.2" customHeight="1" x14ac:dyDescent="0.3">
      <c r="B10" s="5"/>
      <c r="C10" s="5"/>
      <c r="D10" s="28" t="s">
        <v>0</v>
      </c>
    </row>
    <row r="11" spans="2:6" ht="16.2" customHeight="1" thickBot="1" x14ac:dyDescent="0.35">
      <c r="B11" s="6"/>
      <c r="C11" s="54"/>
      <c r="D11" s="74" t="s">
        <v>11</v>
      </c>
    </row>
    <row r="12" spans="2:6" ht="198" customHeight="1" x14ac:dyDescent="0.3">
      <c r="B12" s="77">
        <v>1</v>
      </c>
      <c r="C12" s="374" t="s">
        <v>164</v>
      </c>
      <c r="D12" s="379" t="s">
        <v>478</v>
      </c>
    </row>
    <row r="13" spans="2:6" ht="100.2" customHeight="1" x14ac:dyDescent="0.3">
      <c r="B13" s="80">
        <v>2</v>
      </c>
      <c r="C13" s="375" t="s">
        <v>166</v>
      </c>
      <c r="D13" s="380" t="s">
        <v>479</v>
      </c>
    </row>
    <row r="14" spans="2:6" ht="134.4" customHeight="1" thickBot="1" x14ac:dyDescent="0.35">
      <c r="B14" s="81">
        <v>3</v>
      </c>
      <c r="C14" s="376" t="s">
        <v>155</v>
      </c>
      <c r="D14" s="381" t="s">
        <v>480</v>
      </c>
    </row>
    <row r="16" spans="2:6" x14ac:dyDescent="0.3">
      <c r="B16" s="55" t="s">
        <v>165</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F23" sqref="F23"/>
    </sheetView>
  </sheetViews>
  <sheetFormatPr defaultRowHeight="14.4" x14ac:dyDescent="0.3"/>
  <cols>
    <col min="1" max="1" width="3.6640625" customWidth="1"/>
    <col min="3" max="3" width="59.33203125" customWidth="1"/>
    <col min="4" max="4" width="18" customWidth="1"/>
    <col min="5" max="5" width="6.6640625" customWidth="1"/>
    <col min="6" max="6" width="36.109375" customWidth="1"/>
  </cols>
  <sheetData>
    <row r="1" spans="2:5" ht="10.199999999999999" customHeight="1" x14ac:dyDescent="0.3"/>
    <row r="2" spans="2:5" ht="15.6" x14ac:dyDescent="0.3">
      <c r="B2" s="58" t="str">
        <f>+Přehled!B2</f>
        <v xml:space="preserve">Citfin - Finanční trhy, a.s. </v>
      </c>
      <c r="D2" s="211" t="s">
        <v>173</v>
      </c>
    </row>
    <row r="3" spans="2:5" ht="10.199999999999999" customHeight="1" x14ac:dyDescent="0.3"/>
    <row r="4" spans="2:5" ht="18.600000000000001" customHeight="1" x14ac:dyDescent="0.3">
      <c r="B4" s="215" t="s">
        <v>184</v>
      </c>
      <c r="C4" s="72"/>
      <c r="D4" s="66"/>
      <c r="E4" s="11"/>
    </row>
    <row r="5" spans="2:5" ht="25.2" customHeight="1" x14ac:dyDescent="0.3">
      <c r="B5" s="397" t="s">
        <v>217</v>
      </c>
      <c r="C5" s="397"/>
      <c r="D5" s="397"/>
    </row>
    <row r="6" spans="2:5" ht="16.2" customHeight="1" x14ac:dyDescent="0.3">
      <c r="B6" s="18" t="s">
        <v>39</v>
      </c>
      <c r="C6" s="5"/>
      <c r="D6" s="5"/>
    </row>
    <row r="7" spans="2:5" ht="16.2" customHeight="1" x14ac:dyDescent="0.3">
      <c r="B7" s="146" t="s">
        <v>175</v>
      </c>
      <c r="C7" s="15"/>
      <c r="D7" s="5"/>
    </row>
    <row r="8" spans="2:5" ht="16.2" customHeight="1" x14ac:dyDescent="0.3">
      <c r="B8" s="30" t="s">
        <v>36</v>
      </c>
      <c r="C8" s="31"/>
      <c r="D8" s="282">
        <f>+'IF RM1'!D7</f>
        <v>45657</v>
      </c>
    </row>
    <row r="9" spans="2:5" ht="16.2" customHeight="1" x14ac:dyDescent="0.3">
      <c r="B9" s="14"/>
      <c r="C9" s="15"/>
      <c r="D9" s="5"/>
    </row>
    <row r="10" spans="2:5" x14ac:dyDescent="0.3">
      <c r="B10" s="5"/>
      <c r="C10" s="5"/>
    </row>
    <row r="11" spans="2:5" ht="15" thickBot="1" x14ac:dyDescent="0.35">
      <c r="B11" s="6"/>
      <c r="C11" s="7"/>
    </row>
    <row r="12" spans="2:5" ht="28.8" x14ac:dyDescent="0.3">
      <c r="B12" s="82"/>
      <c r="C12" s="275" t="s">
        <v>327</v>
      </c>
      <c r="D12" s="398" t="s">
        <v>163</v>
      </c>
    </row>
    <row r="13" spans="2:5" ht="15" thickBot="1" x14ac:dyDescent="0.35">
      <c r="B13" s="83"/>
      <c r="C13" s="84" t="s">
        <v>151</v>
      </c>
      <c r="D13" s="399"/>
    </row>
    <row r="14" spans="2:5" x14ac:dyDescent="0.3">
      <c r="B14" s="77">
        <v>1</v>
      </c>
      <c r="C14" s="85" t="s">
        <v>340</v>
      </c>
      <c r="D14" s="486">
        <v>2</v>
      </c>
    </row>
    <row r="15" spans="2:5" x14ac:dyDescent="0.3">
      <c r="B15" s="80">
        <v>2</v>
      </c>
      <c r="C15" s="3" t="s">
        <v>341</v>
      </c>
      <c r="D15" s="487">
        <v>0</v>
      </c>
    </row>
    <row r="16" spans="2:5" x14ac:dyDescent="0.3">
      <c r="B16" s="80">
        <v>3</v>
      </c>
      <c r="C16" s="280" t="s">
        <v>471</v>
      </c>
      <c r="D16" s="487">
        <v>2</v>
      </c>
    </row>
    <row r="17" spans="2:4" x14ac:dyDescent="0.3">
      <c r="B17" s="80">
        <v>4</v>
      </c>
      <c r="C17" s="280" t="s">
        <v>342</v>
      </c>
      <c r="D17" s="487">
        <v>6</v>
      </c>
    </row>
    <row r="18" spans="2:4" x14ac:dyDescent="0.3">
      <c r="B18" s="80">
        <v>5</v>
      </c>
      <c r="C18" s="1" t="s">
        <v>343</v>
      </c>
      <c r="D18" s="487">
        <v>1</v>
      </c>
    </row>
    <row r="19" spans="2:4" x14ac:dyDescent="0.3">
      <c r="B19" s="80">
        <v>6</v>
      </c>
      <c r="C19" s="1" t="s">
        <v>344</v>
      </c>
      <c r="D19" s="487">
        <v>1</v>
      </c>
    </row>
    <row r="20" spans="2:4" ht="15" thickBot="1" x14ac:dyDescent="0.35">
      <c r="B20" s="89"/>
      <c r="C20" s="90"/>
      <c r="D20" s="91"/>
    </row>
    <row r="23" spans="2:4" ht="45.6" customHeight="1" x14ac:dyDescent="0.3">
      <c r="B23" s="400" t="s">
        <v>326</v>
      </c>
      <c r="C23" s="400"/>
      <c r="D23" s="400"/>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topLeftCell="A6" workbookViewId="0">
      <selection activeCell="D12" sqref="D12"/>
    </sheetView>
  </sheetViews>
  <sheetFormatPr defaultRowHeight="14.4" x14ac:dyDescent="0.3"/>
  <cols>
    <col min="1" max="1" width="3.6640625" customWidth="1"/>
    <col min="3" max="3" width="63.109375" customWidth="1"/>
    <col min="4" max="4" width="83" customWidth="1"/>
    <col min="5" max="5" width="31.44140625" customWidth="1"/>
  </cols>
  <sheetData>
    <row r="1" spans="2:5" ht="10.199999999999999" customHeight="1" x14ac:dyDescent="0.3"/>
    <row r="2" spans="2:5" ht="15.6" x14ac:dyDescent="0.3">
      <c r="B2" s="58" t="str">
        <f>+Přehled!B2</f>
        <v xml:space="preserve">Citfin - Finanční trhy, a.s. </v>
      </c>
      <c r="D2" s="211" t="s">
        <v>173</v>
      </c>
    </row>
    <row r="3" spans="2:5" ht="10.199999999999999" customHeight="1" x14ac:dyDescent="0.3"/>
    <row r="4" spans="2:5" ht="19.2" customHeight="1" x14ac:dyDescent="0.3">
      <c r="B4" s="214" t="s">
        <v>29</v>
      </c>
      <c r="C4" s="37"/>
      <c r="D4" s="34"/>
    </row>
    <row r="5" spans="2:5" ht="20.100000000000001" customHeight="1" x14ac:dyDescent="0.3">
      <c r="B5" s="401" t="s">
        <v>218</v>
      </c>
      <c r="C5" s="401"/>
      <c r="D5" s="401"/>
    </row>
    <row r="6" spans="2:5" ht="20.100000000000001" customHeight="1" x14ac:dyDescent="0.3">
      <c r="B6" s="146" t="s">
        <v>175</v>
      </c>
      <c r="C6" s="15"/>
      <c r="D6" s="5"/>
    </row>
    <row r="7" spans="2:5" ht="20.100000000000001" customHeight="1" x14ac:dyDescent="0.3">
      <c r="B7" s="30" t="s">
        <v>36</v>
      </c>
      <c r="C7" s="31"/>
      <c r="D7" s="282">
        <f>+'IF RM1'!D7</f>
        <v>45657</v>
      </c>
    </row>
    <row r="8" spans="2:5" ht="20.100000000000001" customHeight="1" thickBot="1" x14ac:dyDescent="0.35">
      <c r="B8" s="5"/>
      <c r="C8" s="5"/>
      <c r="D8" s="283"/>
    </row>
    <row r="9" spans="2:5" x14ac:dyDescent="0.3">
      <c r="B9" s="5"/>
      <c r="C9" s="5"/>
      <c r="D9" s="60" t="s">
        <v>0</v>
      </c>
      <c r="E9" s="70" t="s">
        <v>1</v>
      </c>
    </row>
    <row r="10" spans="2:5" ht="15" thickBot="1" x14ac:dyDescent="0.35">
      <c r="B10" s="6"/>
      <c r="C10" s="7"/>
      <c r="D10" s="92" t="s">
        <v>11</v>
      </c>
      <c r="E10" s="71" t="s">
        <v>158</v>
      </c>
    </row>
    <row r="11" spans="2:5" ht="14.4" customHeight="1" x14ac:dyDescent="0.3">
      <c r="B11" s="82"/>
      <c r="C11" s="93" t="s">
        <v>30</v>
      </c>
      <c r="D11" s="283" t="s">
        <v>345</v>
      </c>
      <c r="E11" s="403" t="s">
        <v>209</v>
      </c>
    </row>
    <row r="12" spans="2:5" ht="103.2" customHeight="1" x14ac:dyDescent="0.3">
      <c r="B12" s="80">
        <v>1</v>
      </c>
      <c r="C12" s="22" t="s">
        <v>313</v>
      </c>
      <c r="D12" s="51" t="s">
        <v>483</v>
      </c>
      <c r="E12" s="404"/>
    </row>
    <row r="13" spans="2:5" ht="14.4" customHeight="1" x14ac:dyDescent="0.3">
      <c r="B13" s="94"/>
      <c r="C13" s="39" t="s">
        <v>31</v>
      </c>
      <c r="D13" s="95"/>
      <c r="E13" s="405" t="s">
        <v>210</v>
      </c>
    </row>
    <row r="14" spans="2:5" ht="43.2" customHeight="1" x14ac:dyDescent="0.3">
      <c r="B14" s="80">
        <v>2</v>
      </c>
      <c r="C14" s="9" t="s">
        <v>328</v>
      </c>
      <c r="D14" s="283" t="s">
        <v>484</v>
      </c>
      <c r="E14" s="406"/>
    </row>
    <row r="15" spans="2:5" x14ac:dyDescent="0.3">
      <c r="B15" s="80">
        <v>3</v>
      </c>
      <c r="C15" s="3" t="s">
        <v>37</v>
      </c>
      <c r="D15" s="86"/>
      <c r="E15" s="406"/>
    </row>
    <row r="16" spans="2:5" ht="15" thickBot="1" x14ac:dyDescent="0.35">
      <c r="B16" s="81">
        <v>4</v>
      </c>
      <c r="C16" s="96" t="s">
        <v>38</v>
      </c>
      <c r="D16" s="97"/>
      <c r="E16" s="407"/>
    </row>
    <row r="17" spans="2:4" ht="18.600000000000001" customHeight="1" x14ac:dyDescent="0.3"/>
    <row r="18" spans="2:4" ht="43.5" customHeight="1" x14ac:dyDescent="0.3">
      <c r="B18" s="402" t="s">
        <v>336</v>
      </c>
      <c r="C18" s="402"/>
      <c r="D18" s="402"/>
    </row>
    <row r="19" spans="2:4" x14ac:dyDescent="0.3">
      <c r="B19" s="408" t="s">
        <v>314</v>
      </c>
      <c r="C19" s="408"/>
      <c r="D19" s="408"/>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F14" sqref="F14"/>
    </sheetView>
  </sheetViews>
  <sheetFormatPr defaultColWidth="11" defaultRowHeight="14.4" x14ac:dyDescent="0.3"/>
  <cols>
    <col min="1" max="1" width="3.6640625" customWidth="1"/>
    <col min="2" max="2" width="7.44140625" style="4" customWidth="1"/>
    <col min="3" max="3" width="86" customWidth="1"/>
    <col min="4" max="4" width="18.5546875" customWidth="1"/>
    <col min="5" max="5" width="42.88671875" customWidth="1"/>
    <col min="6" max="6" width="22.33203125" customWidth="1"/>
  </cols>
  <sheetData>
    <row r="1" spans="2:6" ht="10.199999999999999" customHeight="1" x14ac:dyDescent="0.3">
      <c r="B1" s="23"/>
    </row>
    <row r="2" spans="2:6" ht="15.6" x14ac:dyDescent="0.3">
      <c r="B2" s="58" t="str">
        <f>+Přehled!B2</f>
        <v xml:space="preserve">Citfin - Finanční trhy, a.s. </v>
      </c>
      <c r="D2" s="58"/>
      <c r="E2" s="211" t="s">
        <v>173</v>
      </c>
    </row>
    <row r="3" spans="2:6" ht="10.199999999999999" customHeight="1" x14ac:dyDescent="0.3">
      <c r="B3" s="23"/>
    </row>
    <row r="4" spans="2:6" ht="20.100000000000001" customHeight="1" x14ac:dyDescent="0.3">
      <c r="B4" s="213" t="s">
        <v>199</v>
      </c>
      <c r="C4" s="33"/>
      <c r="D4" s="33"/>
      <c r="E4" s="41"/>
    </row>
    <row r="5" spans="2:6" ht="34.950000000000003" customHeight="1" x14ac:dyDescent="0.3">
      <c r="B5" s="397" t="s">
        <v>219</v>
      </c>
      <c r="C5" s="412"/>
      <c r="D5" s="412"/>
      <c r="E5" s="412"/>
    </row>
    <row r="6" spans="2:6" ht="16.2" customHeight="1" x14ac:dyDescent="0.3">
      <c r="B6" s="146" t="s">
        <v>175</v>
      </c>
      <c r="C6" s="11"/>
      <c r="D6" s="11"/>
      <c r="F6" s="52"/>
    </row>
    <row r="7" spans="2:6" ht="17.399999999999999" customHeight="1" x14ac:dyDescent="0.3">
      <c r="B7" s="30" t="s">
        <v>36</v>
      </c>
      <c r="C7" s="31"/>
      <c r="D7" s="73"/>
      <c r="E7" s="282">
        <f>+'IF RM1'!D7</f>
        <v>45657</v>
      </c>
    </row>
    <row r="8" spans="2:6" x14ac:dyDescent="0.3">
      <c r="B8" s="14"/>
    </row>
    <row r="9" spans="2:6" ht="15" thickBot="1" x14ac:dyDescent="0.35">
      <c r="B9" s="14"/>
      <c r="D9" s="68"/>
      <c r="E9" s="68"/>
    </row>
    <row r="10" spans="2:6" x14ac:dyDescent="0.3">
      <c r="B10"/>
      <c r="D10" s="98" t="s">
        <v>44</v>
      </c>
      <c r="E10" s="99" t="s">
        <v>45</v>
      </c>
    </row>
    <row r="11" spans="2:6" ht="43.8" thickBot="1" x14ac:dyDescent="0.35">
      <c r="B11"/>
      <c r="D11" s="100" t="s">
        <v>329</v>
      </c>
      <c r="E11" s="101" t="s">
        <v>46</v>
      </c>
    </row>
    <row r="12" spans="2:6" ht="18" customHeight="1" thickBot="1" x14ac:dyDescent="0.35">
      <c r="B12" s="409" t="s">
        <v>330</v>
      </c>
      <c r="C12" s="410"/>
      <c r="D12" s="410"/>
      <c r="E12" s="411"/>
    </row>
    <row r="13" spans="2:6" x14ac:dyDescent="0.3">
      <c r="B13" s="169">
        <v>1</v>
      </c>
      <c r="C13" s="170" t="s">
        <v>47</v>
      </c>
      <c r="D13" s="285">
        <v>96225721</v>
      </c>
      <c r="E13" s="79"/>
    </row>
    <row r="14" spans="2:6" x14ac:dyDescent="0.3">
      <c r="B14" s="171">
        <v>2</v>
      </c>
      <c r="C14" s="172" t="s">
        <v>48</v>
      </c>
      <c r="D14" s="286">
        <v>96225721</v>
      </c>
      <c r="E14" s="102"/>
    </row>
    <row r="15" spans="2:6" x14ac:dyDescent="0.3">
      <c r="B15" s="171">
        <v>3</v>
      </c>
      <c r="C15" s="172" t="s">
        <v>49</v>
      </c>
      <c r="D15" s="286">
        <v>96225721</v>
      </c>
      <c r="E15" s="102"/>
    </row>
    <row r="16" spans="2:6" x14ac:dyDescent="0.3">
      <c r="B16" s="80">
        <v>4</v>
      </c>
      <c r="C16" s="3" t="s">
        <v>50</v>
      </c>
      <c r="D16" s="286">
        <v>22000000</v>
      </c>
      <c r="E16" s="284">
        <f>+'EU I CC2'!B63</f>
        <v>46</v>
      </c>
    </row>
    <row r="17" spans="2:5" x14ac:dyDescent="0.3">
      <c r="B17" s="80">
        <v>5</v>
      </c>
      <c r="C17" s="3" t="s">
        <v>51</v>
      </c>
      <c r="D17" s="286">
        <v>0</v>
      </c>
      <c r="E17" s="102"/>
    </row>
    <row r="18" spans="2:5" x14ac:dyDescent="0.3">
      <c r="B18" s="80">
        <v>6</v>
      </c>
      <c r="C18" s="3" t="s">
        <v>52</v>
      </c>
      <c r="D18" s="286">
        <v>122282737</v>
      </c>
      <c r="E18" s="284">
        <f>+'EU I CC2'!B76</f>
        <v>59</v>
      </c>
    </row>
    <row r="19" spans="2:5" x14ac:dyDescent="0.3">
      <c r="B19" s="80">
        <v>7</v>
      </c>
      <c r="C19" s="3" t="s">
        <v>53</v>
      </c>
      <c r="D19" s="286">
        <v>0</v>
      </c>
      <c r="E19" s="102"/>
    </row>
    <row r="20" spans="2:5" x14ac:dyDescent="0.3">
      <c r="B20" s="80">
        <v>8</v>
      </c>
      <c r="C20" s="3" t="s">
        <v>54</v>
      </c>
      <c r="D20" s="286">
        <v>4400000</v>
      </c>
      <c r="E20" s="284">
        <f>+'EU I CC2'!B66</f>
        <v>49</v>
      </c>
    </row>
    <row r="21" spans="2:5" x14ac:dyDescent="0.3">
      <c r="B21" s="80">
        <v>9</v>
      </c>
      <c r="C21" s="3" t="s">
        <v>55</v>
      </c>
      <c r="D21" s="286">
        <v>0</v>
      </c>
      <c r="E21" s="102"/>
    </row>
    <row r="22" spans="2:5" x14ac:dyDescent="0.3">
      <c r="B22" s="80">
        <v>10</v>
      </c>
      <c r="C22" s="3" t="s">
        <v>56</v>
      </c>
      <c r="D22" s="286">
        <v>0</v>
      </c>
      <c r="E22" s="102"/>
    </row>
    <row r="23" spans="2:5" x14ac:dyDescent="0.3">
      <c r="B23" s="80">
        <v>11</v>
      </c>
      <c r="C23" s="3" t="s">
        <v>54</v>
      </c>
      <c r="D23" s="286">
        <v>0</v>
      </c>
      <c r="E23" s="102"/>
    </row>
    <row r="24" spans="2:5" x14ac:dyDescent="0.3">
      <c r="B24" s="80">
        <v>12</v>
      </c>
      <c r="C24" s="3" t="s">
        <v>57</v>
      </c>
      <c r="D24" s="286">
        <f>D36+D31+D38</f>
        <v>-52457016</v>
      </c>
      <c r="E24" s="102"/>
    </row>
    <row r="25" spans="2:5" x14ac:dyDescent="0.3">
      <c r="B25" s="80">
        <v>13</v>
      </c>
      <c r="C25" s="173" t="s">
        <v>58</v>
      </c>
      <c r="D25" s="286">
        <v>0</v>
      </c>
      <c r="E25" s="102"/>
    </row>
    <row r="26" spans="2:5" x14ac:dyDescent="0.3">
      <c r="B26" s="80">
        <v>14</v>
      </c>
      <c r="C26" s="174" t="s">
        <v>59</v>
      </c>
      <c r="D26" s="286">
        <v>0</v>
      </c>
      <c r="E26" s="102"/>
    </row>
    <row r="27" spans="2:5" x14ac:dyDescent="0.3">
      <c r="B27" s="80">
        <v>15</v>
      </c>
      <c r="C27" s="174" t="s">
        <v>60</v>
      </c>
      <c r="D27" s="286">
        <v>0</v>
      </c>
      <c r="E27" s="102"/>
    </row>
    <row r="28" spans="2:5" x14ac:dyDescent="0.3">
      <c r="B28" s="80">
        <v>16</v>
      </c>
      <c r="C28" s="174" t="s">
        <v>61</v>
      </c>
      <c r="D28" s="286">
        <v>0</v>
      </c>
      <c r="E28" s="102"/>
    </row>
    <row r="29" spans="2:5" x14ac:dyDescent="0.3">
      <c r="B29" s="80">
        <v>17</v>
      </c>
      <c r="C29" s="173" t="s">
        <v>62</v>
      </c>
      <c r="D29" s="286">
        <v>0</v>
      </c>
      <c r="E29" s="102"/>
    </row>
    <row r="30" spans="2:5" x14ac:dyDescent="0.3">
      <c r="B30" s="80">
        <v>18</v>
      </c>
      <c r="C30" s="173" t="s">
        <v>63</v>
      </c>
      <c r="D30" s="286">
        <v>0</v>
      </c>
      <c r="E30" s="102"/>
    </row>
    <row r="31" spans="2:5" x14ac:dyDescent="0.3">
      <c r="B31" s="80">
        <v>19</v>
      </c>
      <c r="C31" s="173" t="s">
        <v>64</v>
      </c>
      <c r="D31" s="286">
        <v>-1456016</v>
      </c>
      <c r="E31" s="102"/>
    </row>
    <row r="32" spans="2:5" ht="28.8" x14ac:dyDescent="0.3">
      <c r="B32" s="80">
        <v>20</v>
      </c>
      <c r="C32" s="175" t="s">
        <v>65</v>
      </c>
      <c r="D32" s="286">
        <v>0</v>
      </c>
      <c r="E32" s="176"/>
    </row>
    <row r="33" spans="2:5" x14ac:dyDescent="0.3">
      <c r="B33" s="80">
        <v>21</v>
      </c>
      <c r="C33" s="175" t="s">
        <v>66</v>
      </c>
      <c r="D33" s="287">
        <v>0</v>
      </c>
      <c r="E33" s="176"/>
    </row>
    <row r="34" spans="2:5" ht="28.8" x14ac:dyDescent="0.3">
      <c r="B34" s="80">
        <v>22</v>
      </c>
      <c r="C34" s="175" t="s">
        <v>67</v>
      </c>
      <c r="D34" s="287">
        <v>0</v>
      </c>
      <c r="E34" s="176"/>
    </row>
    <row r="35" spans="2:5" ht="28.8" x14ac:dyDescent="0.3">
      <c r="B35" s="80">
        <v>23</v>
      </c>
      <c r="C35" s="177" t="s">
        <v>68</v>
      </c>
      <c r="D35" s="286">
        <v>0</v>
      </c>
      <c r="E35" s="102"/>
    </row>
    <row r="36" spans="2:5" ht="28.8" x14ac:dyDescent="0.3">
      <c r="B36" s="80">
        <v>24</v>
      </c>
      <c r="C36" s="177" t="s">
        <v>69</v>
      </c>
      <c r="D36" s="286">
        <v>-51001000</v>
      </c>
      <c r="E36" s="102"/>
    </row>
    <row r="37" spans="2:5" x14ac:dyDescent="0.3">
      <c r="B37" s="80">
        <v>25</v>
      </c>
      <c r="C37" s="177" t="s">
        <v>70</v>
      </c>
      <c r="D37" s="286">
        <v>0</v>
      </c>
      <c r="E37" s="102"/>
    </row>
    <row r="38" spans="2:5" x14ac:dyDescent="0.3">
      <c r="B38" s="80">
        <v>26</v>
      </c>
      <c r="C38" s="177" t="s">
        <v>71</v>
      </c>
      <c r="D38" s="286">
        <v>0</v>
      </c>
      <c r="E38" s="102"/>
    </row>
    <row r="39" spans="2:5" x14ac:dyDescent="0.3">
      <c r="B39" s="80">
        <v>27</v>
      </c>
      <c r="C39" s="178" t="s">
        <v>72</v>
      </c>
      <c r="D39" s="286">
        <v>0</v>
      </c>
      <c r="E39" s="102"/>
    </row>
    <row r="40" spans="2:5" x14ac:dyDescent="0.3">
      <c r="B40" s="80">
        <v>28</v>
      </c>
      <c r="C40" s="179" t="s">
        <v>73</v>
      </c>
      <c r="D40" s="286">
        <v>0</v>
      </c>
      <c r="E40" s="102"/>
    </row>
    <row r="41" spans="2:5" x14ac:dyDescent="0.3">
      <c r="B41" s="80">
        <v>29</v>
      </c>
      <c r="C41" s="22" t="s">
        <v>74</v>
      </c>
      <c r="D41" s="286">
        <v>0</v>
      </c>
      <c r="E41" s="102"/>
    </row>
    <row r="42" spans="2:5" x14ac:dyDescent="0.3">
      <c r="B42" s="80">
        <v>30</v>
      </c>
      <c r="C42" s="22" t="s">
        <v>51</v>
      </c>
      <c r="D42" s="286">
        <v>0</v>
      </c>
      <c r="E42" s="102"/>
    </row>
    <row r="43" spans="2:5" x14ac:dyDescent="0.3">
      <c r="B43" s="80">
        <v>31</v>
      </c>
      <c r="C43" s="22" t="s">
        <v>75</v>
      </c>
      <c r="D43" s="286">
        <v>0</v>
      </c>
      <c r="E43" s="102"/>
    </row>
    <row r="44" spans="2:5" x14ac:dyDescent="0.3">
      <c r="B44" s="80">
        <v>32</v>
      </c>
      <c r="C44" s="177" t="s">
        <v>76</v>
      </c>
      <c r="D44" s="286">
        <v>0</v>
      </c>
      <c r="E44" s="102"/>
    </row>
    <row r="45" spans="2:5" x14ac:dyDescent="0.3">
      <c r="B45" s="80">
        <v>33</v>
      </c>
      <c r="C45" s="180" t="s">
        <v>77</v>
      </c>
      <c r="D45" s="286">
        <v>0</v>
      </c>
      <c r="E45" s="102"/>
    </row>
    <row r="46" spans="2:5" x14ac:dyDescent="0.3">
      <c r="B46" s="80">
        <v>34</v>
      </c>
      <c r="C46" s="180" t="s">
        <v>78</v>
      </c>
      <c r="D46" s="286">
        <v>0</v>
      </c>
      <c r="E46" s="102"/>
    </row>
    <row r="47" spans="2:5" x14ac:dyDescent="0.3">
      <c r="B47" s="80">
        <v>35</v>
      </c>
      <c r="C47" s="180" t="s">
        <v>79</v>
      </c>
      <c r="D47" s="286">
        <v>0</v>
      </c>
      <c r="E47" s="102"/>
    </row>
    <row r="48" spans="2:5" ht="28.8" x14ac:dyDescent="0.3">
      <c r="B48" s="80">
        <v>36</v>
      </c>
      <c r="C48" s="177" t="s">
        <v>80</v>
      </c>
      <c r="D48" s="286">
        <v>0</v>
      </c>
      <c r="E48" s="102"/>
    </row>
    <row r="49" spans="2:5" ht="28.8" x14ac:dyDescent="0.3">
      <c r="B49" s="80">
        <v>37</v>
      </c>
      <c r="C49" s="177" t="s">
        <v>81</v>
      </c>
      <c r="D49" s="286">
        <v>0</v>
      </c>
      <c r="E49" s="102"/>
    </row>
    <row r="50" spans="2:5" x14ac:dyDescent="0.3">
      <c r="B50" s="80">
        <v>38</v>
      </c>
      <c r="C50" s="177" t="s">
        <v>71</v>
      </c>
      <c r="D50" s="286">
        <v>0</v>
      </c>
      <c r="E50" s="102"/>
    </row>
    <row r="51" spans="2:5" x14ac:dyDescent="0.3">
      <c r="B51" s="80">
        <v>39</v>
      </c>
      <c r="C51" s="178" t="s">
        <v>82</v>
      </c>
      <c r="D51" s="286">
        <v>0</v>
      </c>
      <c r="E51" s="102"/>
    </row>
    <row r="52" spans="2:5" x14ac:dyDescent="0.3">
      <c r="B52" s="80">
        <v>40</v>
      </c>
      <c r="C52" s="179" t="s">
        <v>83</v>
      </c>
      <c r="D52" s="286">
        <v>0</v>
      </c>
      <c r="E52" s="102"/>
    </row>
    <row r="53" spans="2:5" x14ac:dyDescent="0.3">
      <c r="B53" s="80">
        <v>41</v>
      </c>
      <c r="C53" s="22" t="s">
        <v>74</v>
      </c>
      <c r="D53" s="286">
        <v>0</v>
      </c>
      <c r="E53" s="102"/>
    </row>
    <row r="54" spans="2:5" x14ac:dyDescent="0.3">
      <c r="B54" s="80">
        <v>42</v>
      </c>
      <c r="C54" s="22" t="s">
        <v>51</v>
      </c>
      <c r="D54" s="286">
        <v>0</v>
      </c>
      <c r="E54" s="102"/>
    </row>
    <row r="55" spans="2:5" x14ac:dyDescent="0.3">
      <c r="B55" s="80">
        <v>43</v>
      </c>
      <c r="C55" s="22" t="s">
        <v>84</v>
      </c>
      <c r="D55" s="286">
        <v>0</v>
      </c>
      <c r="E55" s="102"/>
    </row>
    <row r="56" spans="2:5" x14ac:dyDescent="0.3">
      <c r="B56" s="80">
        <v>44</v>
      </c>
      <c r="C56" s="177" t="s">
        <v>85</v>
      </c>
      <c r="D56" s="286">
        <v>0</v>
      </c>
      <c r="E56" s="102"/>
    </row>
    <row r="57" spans="2:5" x14ac:dyDescent="0.3">
      <c r="B57" s="80">
        <v>45</v>
      </c>
      <c r="C57" s="180" t="s">
        <v>86</v>
      </c>
      <c r="D57" s="286">
        <v>0</v>
      </c>
      <c r="E57" s="102"/>
    </row>
    <row r="58" spans="2:5" x14ac:dyDescent="0.3">
      <c r="B58" s="80">
        <v>46</v>
      </c>
      <c r="C58" s="180" t="s">
        <v>87</v>
      </c>
      <c r="D58" s="286">
        <v>0</v>
      </c>
      <c r="E58" s="102"/>
    </row>
    <row r="59" spans="2:5" x14ac:dyDescent="0.3">
      <c r="B59" s="80">
        <v>47</v>
      </c>
      <c r="C59" s="180" t="s">
        <v>88</v>
      </c>
      <c r="D59" s="286">
        <v>0</v>
      </c>
      <c r="E59" s="102"/>
    </row>
    <row r="60" spans="2:5" ht="28.8" x14ac:dyDescent="0.3">
      <c r="B60" s="80">
        <v>48</v>
      </c>
      <c r="C60" s="177" t="s">
        <v>89</v>
      </c>
      <c r="D60" s="286">
        <v>0</v>
      </c>
      <c r="E60" s="102"/>
    </row>
    <row r="61" spans="2:5" ht="28.8" x14ac:dyDescent="0.3">
      <c r="B61" s="80">
        <v>49</v>
      </c>
      <c r="C61" s="177" t="s">
        <v>90</v>
      </c>
      <c r="D61" s="286">
        <v>0</v>
      </c>
      <c r="E61" s="102"/>
    </row>
    <row r="62" spans="2:5" ht="15" thickBot="1" x14ac:dyDescent="0.35">
      <c r="B62" s="81">
        <v>50</v>
      </c>
      <c r="C62" s="181" t="s">
        <v>91</v>
      </c>
      <c r="D62" s="288">
        <v>0</v>
      </c>
      <c r="E62" s="182"/>
    </row>
    <row r="63" spans="2:5" x14ac:dyDescent="0.3">
      <c r="B63" s="35"/>
      <c r="C63" s="36"/>
      <c r="D63" s="36"/>
      <c r="E63" s="36"/>
    </row>
    <row r="64" spans="2:5" ht="22.95" customHeight="1" x14ac:dyDescent="0.3">
      <c r="B64" s="413" t="s">
        <v>315</v>
      </c>
      <c r="C64" s="413"/>
      <c r="D64" s="413"/>
      <c r="E64" s="413"/>
    </row>
    <row r="65" spans="2:5" ht="20.399999999999999" customHeight="1" x14ac:dyDescent="0.3">
      <c r="B65" s="408" t="s">
        <v>316</v>
      </c>
      <c r="C65" s="408"/>
      <c r="D65" s="408"/>
      <c r="E65" s="408"/>
    </row>
    <row r="66" spans="2:5" x14ac:dyDescent="0.3">
      <c r="B66"/>
    </row>
    <row r="67" spans="2:5" x14ac:dyDescent="0.3">
      <c r="B67"/>
    </row>
    <row r="68" spans="2:5" x14ac:dyDescent="0.3">
      <c r="B68"/>
    </row>
    <row r="69" spans="2:5" ht="13.2" customHeight="1" x14ac:dyDescent="0.3">
      <c r="B69"/>
    </row>
    <row r="70" spans="2:5" ht="13.2" customHeight="1" x14ac:dyDescent="0.3">
      <c r="B70"/>
    </row>
    <row r="71" spans="2:5" x14ac:dyDescent="0.3">
      <c r="B71"/>
    </row>
    <row r="72" spans="2:5" x14ac:dyDescent="0.3">
      <c r="B72"/>
    </row>
    <row r="73" spans="2:5" x14ac:dyDescent="0.3">
      <c r="B73"/>
    </row>
    <row r="74" spans="2:5" x14ac:dyDescent="0.3">
      <c r="B74"/>
    </row>
    <row r="75" spans="2:5" x14ac:dyDescent="0.3">
      <c r="B75"/>
    </row>
    <row r="76" spans="2:5" x14ac:dyDescent="0.3">
      <c r="B76"/>
    </row>
    <row r="77" spans="2:5" x14ac:dyDescent="0.3">
      <c r="B77"/>
    </row>
    <row r="78" spans="2:5" x14ac:dyDescent="0.3">
      <c r="B78"/>
    </row>
    <row r="79" spans="2:5" x14ac:dyDescent="0.3">
      <c r="B79"/>
    </row>
    <row r="80" spans="2:5"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82"/>
  <sheetViews>
    <sheetView showGridLines="0" workbookViewId="0">
      <selection activeCell="F76" sqref="F76"/>
    </sheetView>
  </sheetViews>
  <sheetFormatPr defaultColWidth="11" defaultRowHeight="13.2" x14ac:dyDescent="0.25"/>
  <cols>
    <col min="1" max="1" width="3.6640625" style="5" customWidth="1"/>
    <col min="2" max="2" width="7" style="5" customWidth="1"/>
    <col min="3" max="3" width="47.6640625" style="5" customWidth="1"/>
    <col min="4" max="4" width="42.44140625" style="5" customWidth="1"/>
    <col min="5" max="5" width="33.6640625" style="5" customWidth="1"/>
    <col min="6" max="6" width="29.6640625" style="5" customWidth="1"/>
    <col min="7" max="7" width="25" style="5" customWidth="1"/>
    <col min="8" max="16384" width="11" style="5"/>
  </cols>
  <sheetData>
    <row r="1" spans="2:7" ht="10.199999999999999" customHeight="1" x14ac:dyDescent="0.25"/>
    <row r="2" spans="2:7" ht="15.6" x14ac:dyDescent="0.3">
      <c r="B2" s="216" t="str">
        <f>+Přehled!B2</f>
        <v xml:space="preserve">Citfin - Finanční trhy, a.s. </v>
      </c>
      <c r="D2" s="216"/>
      <c r="F2" s="211" t="s">
        <v>173</v>
      </c>
    </row>
    <row r="3" spans="2:7" ht="10.199999999999999" customHeight="1" x14ac:dyDescent="0.25"/>
    <row r="4" spans="2:7" ht="15.6" x14ac:dyDescent="0.3">
      <c r="B4" s="40" t="s">
        <v>143</v>
      </c>
      <c r="C4" s="37"/>
      <c r="D4" s="37"/>
      <c r="E4" s="37"/>
      <c r="F4" s="217"/>
      <c r="G4" s="44"/>
    </row>
    <row r="5" spans="2:7" ht="34.35" customHeight="1" x14ac:dyDescent="0.3">
      <c r="B5" s="418" t="s">
        <v>220</v>
      </c>
      <c r="C5" s="418"/>
      <c r="D5" s="418"/>
      <c r="E5" s="418"/>
      <c r="F5" s="418"/>
      <c r="G5" s="44"/>
    </row>
    <row r="6" spans="2:7" ht="16.2" customHeight="1" x14ac:dyDescent="0.3">
      <c r="B6" s="218" t="s">
        <v>175</v>
      </c>
      <c r="C6" s="15"/>
      <c r="E6" s="44"/>
      <c r="G6" s="44"/>
    </row>
    <row r="7" spans="2:7" ht="16.2" customHeight="1" x14ac:dyDescent="0.25">
      <c r="B7" s="219" t="s">
        <v>168</v>
      </c>
      <c r="C7" s="219"/>
      <c r="D7" s="219"/>
      <c r="E7" s="219"/>
      <c r="F7" s="219"/>
    </row>
    <row r="8" spans="2:7" ht="16.2" customHeight="1" x14ac:dyDescent="0.25">
      <c r="B8" s="248" t="s">
        <v>180</v>
      </c>
      <c r="C8" s="220"/>
      <c r="D8" s="220"/>
      <c r="E8" s="220"/>
      <c r="F8" s="220"/>
    </row>
    <row r="9" spans="2:7" ht="16.2" customHeight="1" x14ac:dyDescent="0.3">
      <c r="B9" s="221" t="s">
        <v>36</v>
      </c>
      <c r="C9" s="222"/>
      <c r="D9" s="222"/>
      <c r="E9" s="73"/>
      <c r="F9" s="282">
        <f>+'IF RM1'!D7</f>
        <v>45657</v>
      </c>
    </row>
    <row r="10" spans="2:7" ht="14.4" x14ac:dyDescent="0.3">
      <c r="B10" s="220"/>
      <c r="C10" s="44"/>
      <c r="D10" s="220"/>
      <c r="E10" s="220"/>
      <c r="F10" s="220"/>
    </row>
    <row r="11" spans="2:7" ht="15" thickBot="1" x14ac:dyDescent="0.35">
      <c r="B11" s="220"/>
      <c r="C11" s="44"/>
      <c r="D11" s="220"/>
      <c r="E11" s="223"/>
      <c r="F11" s="220"/>
    </row>
    <row r="12" spans="2:7" ht="14.4" x14ac:dyDescent="0.3">
      <c r="B12" s="224"/>
      <c r="C12" s="224"/>
      <c r="D12" s="225" t="s">
        <v>0</v>
      </c>
      <c r="E12" s="251" t="s">
        <v>1</v>
      </c>
      <c r="F12" s="226" t="s">
        <v>2</v>
      </c>
    </row>
    <row r="13" spans="2:7" ht="28.8" x14ac:dyDescent="0.3">
      <c r="B13" s="224"/>
      <c r="C13" s="227"/>
      <c r="D13" s="228" t="s">
        <v>92</v>
      </c>
      <c r="E13" s="252" t="s">
        <v>93</v>
      </c>
      <c r="F13" s="229" t="s">
        <v>211</v>
      </c>
    </row>
    <row r="14" spans="2:7" ht="15" thickBot="1" x14ac:dyDescent="0.35">
      <c r="B14" s="224"/>
      <c r="C14" s="227"/>
      <c r="D14" s="230" t="s">
        <v>94</v>
      </c>
      <c r="E14" s="253" t="s">
        <v>94</v>
      </c>
      <c r="F14" s="231"/>
    </row>
    <row r="15" spans="2:7" ht="16.5" customHeight="1" thickBot="1" x14ac:dyDescent="0.3">
      <c r="B15" s="414" t="s">
        <v>95</v>
      </c>
      <c r="C15" s="415"/>
      <c r="D15" s="415"/>
      <c r="E15" s="415"/>
      <c r="F15" s="416"/>
    </row>
    <row r="16" spans="2:7" ht="14.4" x14ac:dyDescent="0.25">
      <c r="B16" s="232">
        <v>1</v>
      </c>
      <c r="C16" s="78" t="s">
        <v>346</v>
      </c>
      <c r="D16" s="289">
        <v>43105</v>
      </c>
      <c r="E16" s="245"/>
      <c r="F16" s="256"/>
    </row>
    <row r="17" spans="2:6" ht="14.4" x14ac:dyDescent="0.25">
      <c r="B17" s="233">
        <v>2</v>
      </c>
      <c r="C17" s="234" t="s">
        <v>347</v>
      </c>
      <c r="D17" s="290">
        <v>0</v>
      </c>
      <c r="E17" s="246"/>
      <c r="F17" s="235"/>
    </row>
    <row r="18" spans="2:6" ht="14.4" x14ac:dyDescent="0.25">
      <c r="B18" s="233">
        <v>3</v>
      </c>
      <c r="C18" s="234" t="s">
        <v>348</v>
      </c>
      <c r="D18" s="290">
        <v>0</v>
      </c>
      <c r="E18" s="246"/>
      <c r="F18" s="236"/>
    </row>
    <row r="19" spans="2:6" ht="14.4" x14ac:dyDescent="0.25">
      <c r="B19" s="233">
        <v>4</v>
      </c>
      <c r="C19" s="234" t="s">
        <v>349</v>
      </c>
      <c r="D19" s="290">
        <v>0</v>
      </c>
      <c r="E19" s="246"/>
      <c r="F19" s="235"/>
    </row>
    <row r="20" spans="2:6" ht="14.4" x14ac:dyDescent="0.25">
      <c r="B20" s="233">
        <v>5</v>
      </c>
      <c r="C20" s="234" t="s">
        <v>350</v>
      </c>
      <c r="D20" s="290">
        <v>568538265</v>
      </c>
      <c r="E20" s="246"/>
      <c r="F20" s="235"/>
    </row>
    <row r="21" spans="2:6" ht="14.4" x14ac:dyDescent="0.25">
      <c r="B21" s="233">
        <v>6</v>
      </c>
      <c r="C21" s="234" t="s">
        <v>348</v>
      </c>
      <c r="D21" s="290">
        <v>568538265</v>
      </c>
      <c r="E21" s="246"/>
      <c r="F21" s="235"/>
    </row>
    <row r="22" spans="2:6" ht="14.4" x14ac:dyDescent="0.25">
      <c r="B22" s="233">
        <v>7</v>
      </c>
      <c r="C22" s="234" t="s">
        <v>349</v>
      </c>
      <c r="D22" s="290">
        <v>0</v>
      </c>
      <c r="E22" s="246"/>
      <c r="F22" s="235"/>
    </row>
    <row r="23" spans="2:6" ht="14.4" x14ac:dyDescent="0.25">
      <c r="B23" s="233">
        <v>8</v>
      </c>
      <c r="C23" s="234" t="s">
        <v>351</v>
      </c>
      <c r="D23" s="290">
        <v>12119</v>
      </c>
      <c r="E23" s="246"/>
      <c r="F23" s="235"/>
    </row>
    <row r="24" spans="2:6" ht="14.4" x14ac:dyDescent="0.25">
      <c r="B24" s="233">
        <v>9</v>
      </c>
      <c r="C24" s="234" t="s">
        <v>348</v>
      </c>
      <c r="D24" s="290">
        <v>12119</v>
      </c>
      <c r="E24" s="246"/>
      <c r="F24" s="235"/>
    </row>
    <row r="25" spans="2:6" ht="14.4" x14ac:dyDescent="0.25">
      <c r="B25" s="233">
        <v>10</v>
      </c>
      <c r="C25" s="234" t="s">
        <v>349</v>
      </c>
      <c r="D25" s="290">
        <v>0</v>
      </c>
      <c r="E25" s="246"/>
      <c r="F25" s="235"/>
    </row>
    <row r="26" spans="2:6" ht="16.5" customHeight="1" x14ac:dyDescent="0.25">
      <c r="B26" s="233">
        <v>11</v>
      </c>
      <c r="C26" s="234" t="s">
        <v>352</v>
      </c>
      <c r="D26" s="290">
        <v>0</v>
      </c>
      <c r="E26" s="246"/>
      <c r="F26" s="235"/>
    </row>
    <row r="27" spans="2:6" ht="14.4" x14ac:dyDescent="0.25">
      <c r="B27" s="233">
        <v>12</v>
      </c>
      <c r="C27" s="234" t="s">
        <v>353</v>
      </c>
      <c r="D27" s="290">
        <v>0</v>
      </c>
      <c r="E27" s="246"/>
      <c r="F27" s="235"/>
    </row>
    <row r="28" spans="2:6" ht="14.4" x14ac:dyDescent="0.25">
      <c r="B28" s="233">
        <v>13</v>
      </c>
      <c r="C28" s="234" t="s">
        <v>354</v>
      </c>
      <c r="D28" s="290">
        <v>0</v>
      </c>
      <c r="E28" s="246"/>
      <c r="F28" s="235"/>
    </row>
    <row r="29" spans="2:6" ht="14.4" x14ac:dyDescent="0.25">
      <c r="B29" s="233">
        <v>14</v>
      </c>
      <c r="C29" s="234" t="s">
        <v>355</v>
      </c>
      <c r="D29" s="290">
        <v>51001000</v>
      </c>
      <c r="E29" s="246"/>
      <c r="F29" s="235"/>
    </row>
    <row r="30" spans="2:6" ht="14.4" x14ac:dyDescent="0.25">
      <c r="B30" s="233">
        <v>15</v>
      </c>
      <c r="C30" s="234" t="s">
        <v>356</v>
      </c>
      <c r="D30" s="290">
        <v>0</v>
      </c>
      <c r="E30" s="246"/>
      <c r="F30" s="235"/>
    </row>
    <row r="31" spans="2:6" ht="14.4" x14ac:dyDescent="0.25">
      <c r="B31" s="233">
        <v>16</v>
      </c>
      <c r="C31" s="234" t="s">
        <v>357</v>
      </c>
      <c r="D31" s="290">
        <v>0</v>
      </c>
      <c r="E31" s="246"/>
      <c r="F31" s="235"/>
    </row>
    <row r="32" spans="2:6" ht="14.4" x14ac:dyDescent="0.25">
      <c r="B32" s="233">
        <v>17</v>
      </c>
      <c r="C32" s="234" t="s">
        <v>358</v>
      </c>
      <c r="D32" s="290">
        <v>0</v>
      </c>
      <c r="E32" s="246"/>
      <c r="F32" s="235"/>
    </row>
    <row r="33" spans="2:6" ht="14.4" x14ac:dyDescent="0.25">
      <c r="B33" s="233">
        <v>18</v>
      </c>
      <c r="C33" s="234" t="s">
        <v>357</v>
      </c>
      <c r="D33" s="290">
        <v>0</v>
      </c>
      <c r="E33" s="246"/>
      <c r="F33" s="235"/>
    </row>
    <row r="34" spans="2:6" ht="14.4" x14ac:dyDescent="0.25">
      <c r="B34" s="233">
        <v>19</v>
      </c>
      <c r="C34" s="234" t="s">
        <v>359</v>
      </c>
      <c r="D34" s="290">
        <v>1456016</v>
      </c>
      <c r="E34" s="246"/>
      <c r="F34" s="235"/>
    </row>
    <row r="35" spans="2:6" ht="14.4" x14ac:dyDescent="0.25">
      <c r="B35" s="233">
        <v>20</v>
      </c>
      <c r="C35" s="234" t="s">
        <v>360</v>
      </c>
      <c r="D35" s="290">
        <v>0</v>
      </c>
      <c r="E35" s="246"/>
      <c r="F35" s="235"/>
    </row>
    <row r="36" spans="2:6" ht="16.5" customHeight="1" x14ac:dyDescent="0.25">
      <c r="B36" s="233">
        <v>21</v>
      </c>
      <c r="C36" s="234" t="s">
        <v>361</v>
      </c>
      <c r="D36" s="290">
        <v>0</v>
      </c>
      <c r="E36" s="246"/>
      <c r="F36" s="235"/>
    </row>
    <row r="37" spans="2:6" ht="14.4" x14ac:dyDescent="0.25">
      <c r="B37" s="233">
        <v>22</v>
      </c>
      <c r="C37" s="234" t="s">
        <v>362</v>
      </c>
      <c r="D37" s="290">
        <v>115500</v>
      </c>
      <c r="E37" s="246"/>
      <c r="F37" s="235"/>
    </row>
    <row r="38" spans="2:6" ht="14.4" x14ac:dyDescent="0.25">
      <c r="B38" s="233">
        <v>23</v>
      </c>
      <c r="C38" s="234" t="s">
        <v>363</v>
      </c>
      <c r="D38" s="290">
        <v>0</v>
      </c>
      <c r="E38" s="246"/>
      <c r="F38" s="235"/>
    </row>
    <row r="39" spans="2:6" ht="14.4" x14ac:dyDescent="0.25">
      <c r="B39" s="233">
        <v>24</v>
      </c>
      <c r="C39" s="234" t="s">
        <v>364</v>
      </c>
      <c r="D39" s="290">
        <v>23697682</v>
      </c>
      <c r="E39" s="246"/>
      <c r="F39" s="235"/>
    </row>
    <row r="40" spans="2:6" ht="14.4" x14ac:dyDescent="0.25">
      <c r="B40" s="233">
        <v>25</v>
      </c>
      <c r="C40" s="234" t="s">
        <v>365</v>
      </c>
      <c r="D40" s="290">
        <v>0</v>
      </c>
      <c r="E40" s="246"/>
      <c r="F40" s="235"/>
    </row>
    <row r="41" spans="2:6" ht="14.4" x14ac:dyDescent="0.25">
      <c r="B41" s="233">
        <v>26</v>
      </c>
      <c r="C41" s="234" t="s">
        <v>366</v>
      </c>
      <c r="D41" s="290">
        <v>197989</v>
      </c>
      <c r="E41" s="246"/>
      <c r="F41" s="235"/>
    </row>
    <row r="42" spans="2:6" ht="15" thickBot="1" x14ac:dyDescent="0.3">
      <c r="B42" s="237">
        <v>27</v>
      </c>
      <c r="C42" s="238" t="s">
        <v>96</v>
      </c>
      <c r="D42" s="291">
        <v>645061676</v>
      </c>
      <c r="E42" s="247"/>
      <c r="F42" s="297"/>
    </row>
    <row r="43" spans="2:6" ht="77.7" customHeight="1" thickBot="1" x14ac:dyDescent="0.3">
      <c r="B43" s="414" t="s">
        <v>97</v>
      </c>
      <c r="C43" s="415"/>
      <c r="D43" s="415"/>
      <c r="E43" s="415"/>
      <c r="F43" s="416"/>
    </row>
    <row r="44" spans="2:6" ht="9.6" customHeight="1" x14ac:dyDescent="0.25">
      <c r="B44" s="240">
        <v>28</v>
      </c>
      <c r="C44" s="234" t="s">
        <v>367</v>
      </c>
      <c r="D44" s="290">
        <v>5540700</v>
      </c>
      <c r="E44" s="249"/>
      <c r="F44" s="241"/>
    </row>
    <row r="45" spans="2:6" ht="28.2" customHeight="1" x14ac:dyDescent="0.25">
      <c r="B45" s="233">
        <v>29</v>
      </c>
      <c r="C45" s="234" t="s">
        <v>348</v>
      </c>
      <c r="D45" s="290">
        <v>5540700</v>
      </c>
      <c r="E45" s="246"/>
      <c r="F45" s="235"/>
    </row>
    <row r="46" spans="2:6" ht="14.4" x14ac:dyDescent="0.25">
      <c r="B46" s="240">
        <v>30</v>
      </c>
      <c r="C46" s="234" t="s">
        <v>368</v>
      </c>
      <c r="D46" s="290">
        <v>0</v>
      </c>
      <c r="E46" s="246"/>
      <c r="F46" s="235"/>
    </row>
    <row r="47" spans="2:6" ht="14.4" x14ac:dyDescent="0.25">
      <c r="B47" s="233">
        <v>31</v>
      </c>
      <c r="C47" s="234" t="s">
        <v>369</v>
      </c>
      <c r="D47" s="290">
        <v>427870521</v>
      </c>
      <c r="E47" s="246"/>
      <c r="F47" s="235"/>
    </row>
    <row r="48" spans="2:6" ht="14.4" x14ac:dyDescent="0.25">
      <c r="B48" s="240">
        <v>32</v>
      </c>
      <c r="C48" s="234" t="s">
        <v>348</v>
      </c>
      <c r="D48" s="290">
        <v>427798907</v>
      </c>
      <c r="E48" s="246"/>
      <c r="F48" s="235"/>
    </row>
    <row r="49" spans="2:7" ht="14.4" x14ac:dyDescent="0.25">
      <c r="B49" s="233">
        <v>33</v>
      </c>
      <c r="C49" s="234" t="s">
        <v>368</v>
      </c>
      <c r="D49" s="290">
        <v>71615</v>
      </c>
      <c r="E49" s="246"/>
      <c r="F49" s="235"/>
    </row>
    <row r="50" spans="2:7" ht="14.4" x14ac:dyDescent="0.25">
      <c r="B50" s="240">
        <v>34</v>
      </c>
      <c r="C50" s="234" t="s">
        <v>370</v>
      </c>
      <c r="D50" s="290">
        <v>0</v>
      </c>
      <c r="E50" s="246"/>
      <c r="F50" s="235"/>
    </row>
    <row r="51" spans="2:7" ht="14.4" x14ac:dyDescent="0.25">
      <c r="B51" s="233">
        <v>35</v>
      </c>
      <c r="C51" s="234" t="s">
        <v>371</v>
      </c>
      <c r="D51" s="290">
        <v>0</v>
      </c>
      <c r="E51" s="246"/>
      <c r="F51" s="235"/>
    </row>
    <row r="52" spans="2:7" ht="14.4" x14ac:dyDescent="0.25">
      <c r="B52" s="240">
        <v>36</v>
      </c>
      <c r="C52" s="234" t="s">
        <v>372</v>
      </c>
      <c r="D52" s="290">
        <v>0</v>
      </c>
      <c r="E52" s="246"/>
      <c r="F52" s="235"/>
    </row>
    <row r="53" spans="2:7" ht="14.4" x14ac:dyDescent="0.25">
      <c r="B53" s="233">
        <v>37</v>
      </c>
      <c r="C53" s="234" t="s">
        <v>373</v>
      </c>
      <c r="D53" s="290">
        <v>24447375</v>
      </c>
      <c r="E53" s="246"/>
      <c r="F53" s="235"/>
    </row>
    <row r="54" spans="2:7" ht="14.4" x14ac:dyDescent="0.25">
      <c r="B54" s="240">
        <v>38</v>
      </c>
      <c r="C54" s="234" t="s">
        <v>374</v>
      </c>
      <c r="D54" s="290">
        <v>26750</v>
      </c>
      <c r="E54" s="246"/>
      <c r="F54" s="235"/>
    </row>
    <row r="55" spans="2:7" ht="14.4" x14ac:dyDescent="0.25">
      <c r="B55" s="233">
        <v>39</v>
      </c>
      <c r="C55" s="234" t="s">
        <v>375</v>
      </c>
      <c r="D55" s="290">
        <v>2855496</v>
      </c>
      <c r="E55" s="246"/>
      <c r="F55" s="235"/>
    </row>
    <row r="56" spans="2:7" ht="14.4" x14ac:dyDescent="0.25">
      <c r="B56" s="240">
        <v>40</v>
      </c>
      <c r="C56" s="234" t="s">
        <v>376</v>
      </c>
      <c r="D56" s="290">
        <v>0</v>
      </c>
      <c r="E56" s="246"/>
      <c r="F56" s="235"/>
    </row>
    <row r="57" spans="2:7" ht="14.4" x14ac:dyDescent="0.25">
      <c r="B57" s="233">
        <v>41</v>
      </c>
      <c r="C57" s="234" t="s">
        <v>377</v>
      </c>
      <c r="D57" s="290">
        <v>0</v>
      </c>
      <c r="E57" s="246"/>
      <c r="F57" s="235"/>
    </row>
    <row r="58" spans="2:7" ht="14.4" x14ac:dyDescent="0.25">
      <c r="B58" s="240">
        <v>42</v>
      </c>
      <c r="C58" s="234" t="s">
        <v>378</v>
      </c>
      <c r="D58" s="290">
        <v>2855496</v>
      </c>
      <c r="E58" s="246"/>
      <c r="F58" s="235"/>
    </row>
    <row r="59" spans="2:7" ht="14.4" x14ac:dyDescent="0.25">
      <c r="B59" s="233">
        <v>43</v>
      </c>
      <c r="C59" s="234" t="s">
        <v>379</v>
      </c>
      <c r="D59" s="290">
        <v>0</v>
      </c>
      <c r="E59" s="246"/>
      <c r="F59" s="235"/>
    </row>
    <row r="60" spans="2:7" ht="15" thickBot="1" x14ac:dyDescent="0.3">
      <c r="B60" s="237">
        <v>44</v>
      </c>
      <c r="C60" s="238" t="s">
        <v>98</v>
      </c>
      <c r="D60" s="291">
        <f>D44+D47+D53+D54+D55</f>
        <v>460740842</v>
      </c>
      <c r="E60" s="247"/>
      <c r="F60" s="239"/>
    </row>
    <row r="61" spans="2:7" ht="15" thickBot="1" x14ac:dyDescent="0.3">
      <c r="B61" s="414" t="s">
        <v>99</v>
      </c>
      <c r="C61" s="415"/>
      <c r="D61" s="415"/>
      <c r="E61" s="415"/>
      <c r="F61" s="416"/>
      <c r="G61" s="369"/>
    </row>
    <row r="62" spans="2:7" ht="14.4" x14ac:dyDescent="0.25">
      <c r="B62" s="240">
        <v>45</v>
      </c>
      <c r="C62" s="234" t="s">
        <v>380</v>
      </c>
      <c r="D62" s="290">
        <v>22000000</v>
      </c>
      <c r="E62" s="249"/>
      <c r="F62" s="241"/>
    </row>
    <row r="63" spans="2:7" ht="14.4" x14ac:dyDescent="0.25">
      <c r="B63" s="233">
        <v>46</v>
      </c>
      <c r="C63" s="234" t="s">
        <v>381</v>
      </c>
      <c r="D63" s="290">
        <v>22000000</v>
      </c>
      <c r="E63" s="246"/>
      <c r="F63" s="292">
        <f>+'EU I CC1.01'!D16</f>
        <v>22000000</v>
      </c>
    </row>
    <row r="64" spans="2:7" ht="14.4" x14ac:dyDescent="0.25">
      <c r="B64" s="240">
        <v>47</v>
      </c>
      <c r="C64" s="234" t="s">
        <v>382</v>
      </c>
      <c r="D64" s="290">
        <v>0</v>
      </c>
      <c r="E64" s="246"/>
      <c r="F64" s="235"/>
    </row>
    <row r="65" spans="2:6" ht="14.4" x14ac:dyDescent="0.25">
      <c r="B65" s="233">
        <v>48</v>
      </c>
      <c r="C65" s="234" t="s">
        <v>51</v>
      </c>
      <c r="D65" s="290">
        <v>0</v>
      </c>
      <c r="E65" s="246"/>
      <c r="F65" s="235"/>
    </row>
    <row r="66" spans="2:6" ht="14.4" x14ac:dyDescent="0.25">
      <c r="B66" s="240">
        <v>49</v>
      </c>
      <c r="C66" s="234" t="s">
        <v>383</v>
      </c>
      <c r="D66" s="290">
        <v>4400000</v>
      </c>
      <c r="E66" s="246"/>
      <c r="F66" s="292">
        <f>+'EU I CC1.01'!D20</f>
        <v>4400000</v>
      </c>
    </row>
    <row r="67" spans="2:6" ht="14.4" x14ac:dyDescent="0.25">
      <c r="B67" s="233">
        <v>50</v>
      </c>
      <c r="C67" s="234" t="s">
        <v>384</v>
      </c>
      <c r="D67" s="290">
        <v>4400000</v>
      </c>
      <c r="E67" s="246"/>
      <c r="F67" s="235"/>
    </row>
    <row r="68" spans="2:6" ht="14.4" x14ac:dyDescent="0.25">
      <c r="B68" s="240">
        <v>51</v>
      </c>
      <c r="C68" s="234" t="s">
        <v>385</v>
      </c>
      <c r="D68" s="290">
        <v>0</v>
      </c>
      <c r="E68" s="246"/>
      <c r="F68" s="235"/>
    </row>
    <row r="69" spans="2:6" ht="14.4" x14ac:dyDescent="0.25">
      <c r="B69" s="233">
        <v>52</v>
      </c>
      <c r="C69" s="234" t="s">
        <v>386</v>
      </c>
      <c r="D69" s="290">
        <v>0</v>
      </c>
      <c r="E69" s="246"/>
      <c r="F69" s="235"/>
    </row>
    <row r="70" spans="2:6" ht="14.4" x14ac:dyDescent="0.25">
      <c r="B70" s="240">
        <v>53</v>
      </c>
      <c r="C70" s="234" t="s">
        <v>387</v>
      </c>
      <c r="D70" s="290">
        <v>0</v>
      </c>
      <c r="E70" s="246"/>
      <c r="F70" s="235"/>
    </row>
    <row r="71" spans="2:6" ht="14.4" x14ac:dyDescent="0.25">
      <c r="B71" s="233">
        <v>54</v>
      </c>
      <c r="C71" s="234" t="s">
        <v>388</v>
      </c>
      <c r="D71" s="290">
        <v>0</v>
      </c>
      <c r="E71" s="246"/>
      <c r="F71" s="235"/>
    </row>
    <row r="72" spans="2:6" ht="14.4" x14ac:dyDescent="0.25">
      <c r="B72" s="240">
        <v>55</v>
      </c>
      <c r="C72" s="234" t="s">
        <v>389</v>
      </c>
      <c r="D72" s="290">
        <v>0</v>
      </c>
      <c r="E72" s="246"/>
      <c r="F72" s="235"/>
    </row>
    <row r="73" spans="2:6" ht="14.4" x14ac:dyDescent="0.25">
      <c r="B73" s="233">
        <v>56</v>
      </c>
      <c r="C73" s="234" t="s">
        <v>390</v>
      </c>
      <c r="D73" s="290">
        <v>0</v>
      </c>
      <c r="E73" s="246"/>
      <c r="F73" s="235"/>
    </row>
    <row r="74" spans="2:6" ht="14.4" x14ac:dyDescent="0.25">
      <c r="B74" s="240">
        <v>57</v>
      </c>
      <c r="C74" s="234" t="s">
        <v>391</v>
      </c>
      <c r="D74" s="290">
        <v>0</v>
      </c>
      <c r="E74" s="246"/>
      <c r="F74" s="235"/>
    </row>
    <row r="75" spans="2:6" ht="14.4" x14ac:dyDescent="0.25">
      <c r="B75" s="233">
        <v>58</v>
      </c>
      <c r="C75" s="234" t="s">
        <v>392</v>
      </c>
      <c r="D75" s="290">
        <v>0</v>
      </c>
      <c r="E75" s="246"/>
      <c r="F75" s="235"/>
    </row>
    <row r="76" spans="2:6" ht="28.8" x14ac:dyDescent="0.25">
      <c r="B76" s="240">
        <v>59</v>
      </c>
      <c r="C76" s="234" t="s">
        <v>393</v>
      </c>
      <c r="D76" s="290">
        <v>122282737</v>
      </c>
      <c r="E76" s="246"/>
      <c r="F76" s="292">
        <f>+'EU I CC1.01'!D18</f>
        <v>122282737</v>
      </c>
    </row>
    <row r="77" spans="2:6" ht="14.4" x14ac:dyDescent="0.25">
      <c r="B77" s="233">
        <v>60</v>
      </c>
      <c r="C77" s="234" t="s">
        <v>394</v>
      </c>
      <c r="D77" s="290">
        <v>35638097</v>
      </c>
      <c r="E77" s="246"/>
      <c r="F77" s="235"/>
    </row>
    <row r="78" spans="2:6" ht="15" thickBot="1" x14ac:dyDescent="0.3">
      <c r="B78" s="242">
        <v>61</v>
      </c>
      <c r="C78" s="243" t="s">
        <v>100</v>
      </c>
      <c r="D78" s="298">
        <f>+D62+D66+D76+D77</f>
        <v>184320834</v>
      </c>
      <c r="E78" s="250"/>
      <c r="F78" s="244"/>
    </row>
    <row r="80" spans="2:6" x14ac:dyDescent="0.25">
      <c r="B80" s="417" t="s">
        <v>200</v>
      </c>
      <c r="C80" s="417"/>
      <c r="D80" s="417"/>
      <c r="E80" s="417"/>
      <c r="F80" s="417"/>
    </row>
    <row r="82" spans="2:6" x14ac:dyDescent="0.25">
      <c r="B82" s="417" t="s">
        <v>395</v>
      </c>
      <c r="C82" s="417"/>
      <c r="D82" s="417"/>
      <c r="E82" s="417"/>
      <c r="F82" s="417"/>
    </row>
  </sheetData>
  <mergeCells count="6">
    <mergeCell ref="B61:F61"/>
    <mergeCell ref="B80:F80"/>
    <mergeCell ref="B82:F82"/>
    <mergeCell ref="B5:F5"/>
    <mergeCell ref="B43:F43"/>
    <mergeCell ref="B15:F1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zoomScale="67" workbookViewId="0">
      <selection activeCell="D18" sqref="D18"/>
    </sheetView>
  </sheetViews>
  <sheetFormatPr defaultColWidth="11" defaultRowHeight="13.2" x14ac:dyDescent="0.25"/>
  <cols>
    <col min="1" max="1" width="3.6640625" style="5" customWidth="1"/>
    <col min="2" max="2" width="7.6640625" style="5" customWidth="1"/>
    <col min="3" max="3" width="82.88671875" style="5" customWidth="1"/>
    <col min="4" max="4" width="99.6640625" style="5" bestFit="1" customWidth="1"/>
    <col min="5" max="5" width="35.33203125" style="5" customWidth="1"/>
    <col min="6" max="6" width="26.109375" style="5" customWidth="1"/>
    <col min="7" max="16384" width="11" style="5"/>
  </cols>
  <sheetData>
    <row r="1" spans="2:6" ht="10.199999999999999" customHeight="1" x14ac:dyDescent="0.25"/>
    <row r="2" spans="2:6" ht="15.6" x14ac:dyDescent="0.3">
      <c r="B2" s="58" t="str">
        <f>+Přehled!B2</f>
        <v xml:space="preserve">Citfin - Finanční trhy, a.s. </v>
      </c>
      <c r="D2" s="211" t="s">
        <v>173</v>
      </c>
    </row>
    <row r="3" spans="2:6" ht="10.199999999999999" customHeight="1" x14ac:dyDescent="0.25"/>
    <row r="4" spans="2:6" ht="15.6" x14ac:dyDescent="0.3">
      <c r="B4" s="32" t="s">
        <v>205</v>
      </c>
      <c r="C4" s="37"/>
      <c r="D4" s="37"/>
      <c r="E4" s="37"/>
      <c r="F4" s="34"/>
    </row>
    <row r="5" spans="2:6" ht="37.950000000000003" customHeight="1" x14ac:dyDescent="0.3">
      <c r="B5" s="419" t="s">
        <v>221</v>
      </c>
      <c r="C5" s="420"/>
      <c r="D5" s="420"/>
      <c r="E5"/>
    </row>
    <row r="6" spans="2:6" ht="16.2" customHeight="1" x14ac:dyDescent="0.3">
      <c r="B6" s="146" t="s">
        <v>175</v>
      </c>
      <c r="C6" s="15"/>
      <c r="E6" s="52"/>
    </row>
    <row r="7" spans="2:6" ht="16.2" customHeight="1" x14ac:dyDescent="0.3">
      <c r="B7" s="30" t="s">
        <v>36</v>
      </c>
      <c r="C7" s="31"/>
      <c r="D7" s="282">
        <f>+'IF RM1'!D7</f>
        <v>45657</v>
      </c>
      <c r="E7" s="37"/>
      <c r="F7" s="34"/>
    </row>
    <row r="8" spans="2:6" ht="15" thickBot="1" x14ac:dyDescent="0.35">
      <c r="B8" s="14"/>
      <c r="C8" s="15"/>
    </row>
    <row r="9" spans="2:6" ht="14.4" x14ac:dyDescent="0.3">
      <c r="C9"/>
      <c r="D9" s="28" t="s">
        <v>0</v>
      </c>
      <c r="E9" s="28" t="s">
        <v>320</v>
      </c>
      <c r="F9" s="28" t="s">
        <v>2</v>
      </c>
    </row>
    <row r="10" spans="2:6" ht="15" thickBot="1" x14ac:dyDescent="0.35">
      <c r="C10"/>
      <c r="D10" s="276" t="s">
        <v>318</v>
      </c>
      <c r="E10" s="276" t="s">
        <v>319</v>
      </c>
      <c r="F10" s="276" t="s">
        <v>321</v>
      </c>
    </row>
    <row r="11" spans="2:6" ht="16.8" thickBot="1" x14ac:dyDescent="0.35">
      <c r="B11" s="270"/>
      <c r="C11" s="271" t="s">
        <v>331</v>
      </c>
      <c r="D11" s="277" t="s">
        <v>317</v>
      </c>
      <c r="E11" s="278" t="s">
        <v>317</v>
      </c>
      <c r="F11" s="278" t="s">
        <v>317</v>
      </c>
    </row>
    <row r="12" spans="2:6" ht="14.4" x14ac:dyDescent="0.25">
      <c r="B12" s="265">
        <v>1</v>
      </c>
      <c r="C12" s="266" t="s">
        <v>101</v>
      </c>
      <c r="D12" s="79" t="s">
        <v>396</v>
      </c>
      <c r="E12" s="79" t="s">
        <v>475</v>
      </c>
      <c r="F12" s="79" t="s">
        <v>475</v>
      </c>
    </row>
    <row r="13" spans="2:6" ht="14.4" x14ac:dyDescent="0.25">
      <c r="B13" s="80">
        <v>2</v>
      </c>
      <c r="C13" s="3" t="s">
        <v>102</v>
      </c>
      <c r="D13" s="102" t="s">
        <v>474</v>
      </c>
      <c r="E13" s="102" t="s">
        <v>475</v>
      </c>
      <c r="F13" s="102" t="s">
        <v>475</v>
      </c>
    </row>
    <row r="14" spans="2:6" ht="14.4" x14ac:dyDescent="0.25">
      <c r="B14" s="80">
        <v>3</v>
      </c>
      <c r="C14" s="3" t="s">
        <v>103</v>
      </c>
      <c r="D14" s="102" t="s">
        <v>397</v>
      </c>
      <c r="E14" s="102" t="s">
        <v>475</v>
      </c>
      <c r="F14" s="102" t="s">
        <v>475</v>
      </c>
    </row>
    <row r="15" spans="2:6" ht="14.4" x14ac:dyDescent="0.25">
      <c r="B15" s="80">
        <v>4</v>
      </c>
      <c r="C15" s="3" t="s">
        <v>104</v>
      </c>
      <c r="D15" s="102" t="s">
        <v>398</v>
      </c>
      <c r="E15" s="102" t="s">
        <v>475</v>
      </c>
      <c r="F15" s="102" t="s">
        <v>475</v>
      </c>
    </row>
    <row r="16" spans="2:6" ht="14.4" x14ac:dyDescent="0.25">
      <c r="B16" s="80">
        <v>5</v>
      </c>
      <c r="C16" s="9" t="s">
        <v>212</v>
      </c>
      <c r="D16" s="102" t="s">
        <v>399</v>
      </c>
      <c r="E16" s="102" t="s">
        <v>475</v>
      </c>
      <c r="F16" s="102" t="s">
        <v>475</v>
      </c>
    </row>
    <row r="17" spans="2:6" ht="14.4" x14ac:dyDescent="0.25">
      <c r="B17" s="80">
        <v>6</v>
      </c>
      <c r="C17" s="3" t="s">
        <v>207</v>
      </c>
      <c r="D17" s="102" t="s">
        <v>487</v>
      </c>
      <c r="E17" s="102" t="s">
        <v>475</v>
      </c>
      <c r="F17" s="102" t="s">
        <v>475</v>
      </c>
    </row>
    <row r="18" spans="2:6" ht="14.4" x14ac:dyDescent="0.25">
      <c r="B18" s="80">
        <v>7</v>
      </c>
      <c r="C18" s="3" t="s">
        <v>105</v>
      </c>
      <c r="D18" s="102" t="s">
        <v>485</v>
      </c>
      <c r="E18" s="102" t="s">
        <v>475</v>
      </c>
      <c r="F18" s="102" t="s">
        <v>475</v>
      </c>
    </row>
    <row r="19" spans="2:6" ht="14.4" x14ac:dyDescent="0.25">
      <c r="B19" s="80">
        <v>8</v>
      </c>
      <c r="C19" s="3" t="s">
        <v>106</v>
      </c>
      <c r="D19" s="383" t="s">
        <v>481</v>
      </c>
      <c r="E19" s="102" t="s">
        <v>475</v>
      </c>
      <c r="F19" s="102" t="s">
        <v>475</v>
      </c>
    </row>
    <row r="20" spans="2:6" ht="14.4" x14ac:dyDescent="0.25">
      <c r="B20" s="80">
        <v>9</v>
      </c>
      <c r="C20" s="3" t="s">
        <v>107</v>
      </c>
      <c r="D20" s="102" t="s">
        <v>400</v>
      </c>
      <c r="E20" s="102" t="s">
        <v>475</v>
      </c>
      <c r="F20" s="102" t="s">
        <v>475</v>
      </c>
    </row>
    <row r="21" spans="2:6" ht="14.4" x14ac:dyDescent="0.25">
      <c r="B21" s="80">
        <v>10</v>
      </c>
      <c r="C21" s="3" t="s">
        <v>108</v>
      </c>
      <c r="D21" s="102" t="s">
        <v>401</v>
      </c>
      <c r="E21" s="102" t="s">
        <v>475</v>
      </c>
      <c r="F21" s="102" t="s">
        <v>475</v>
      </c>
    </row>
    <row r="22" spans="2:6" ht="14.4" x14ac:dyDescent="0.25">
      <c r="B22" s="80">
        <v>11</v>
      </c>
      <c r="C22" s="3" t="s">
        <v>109</v>
      </c>
      <c r="D22" s="384">
        <v>39948</v>
      </c>
      <c r="E22" s="102" t="s">
        <v>475</v>
      </c>
      <c r="F22" s="102" t="s">
        <v>475</v>
      </c>
    </row>
    <row r="23" spans="2:6" ht="14.4" x14ac:dyDescent="0.25">
      <c r="B23" s="80">
        <v>12</v>
      </c>
      <c r="C23" s="3" t="s">
        <v>110</v>
      </c>
      <c r="D23" s="102" t="s">
        <v>402</v>
      </c>
      <c r="E23" s="102" t="s">
        <v>475</v>
      </c>
      <c r="F23" s="102" t="s">
        <v>475</v>
      </c>
    </row>
    <row r="24" spans="2:6" ht="14.4" x14ac:dyDescent="0.25">
      <c r="B24" s="80">
        <v>13</v>
      </c>
      <c r="C24" s="3" t="s">
        <v>111</v>
      </c>
      <c r="D24" s="102" t="s">
        <v>475</v>
      </c>
      <c r="E24" s="102" t="s">
        <v>475</v>
      </c>
      <c r="F24" s="102" t="s">
        <v>475</v>
      </c>
    </row>
    <row r="25" spans="2:6" ht="14.4" x14ac:dyDescent="0.25">
      <c r="B25" s="80">
        <v>14</v>
      </c>
      <c r="C25" s="3" t="s">
        <v>112</v>
      </c>
      <c r="D25" s="102" t="s">
        <v>475</v>
      </c>
      <c r="E25" s="102" t="s">
        <v>475</v>
      </c>
      <c r="F25" s="102" t="s">
        <v>475</v>
      </c>
    </row>
    <row r="26" spans="2:6" ht="14.4" x14ac:dyDescent="0.25">
      <c r="B26" s="80">
        <v>15</v>
      </c>
      <c r="C26" s="3" t="s">
        <v>113</v>
      </c>
      <c r="D26" s="102" t="s">
        <v>475</v>
      </c>
      <c r="E26" s="102" t="s">
        <v>475</v>
      </c>
      <c r="F26" s="102" t="s">
        <v>475</v>
      </c>
    </row>
    <row r="27" spans="2:6" ht="14.4" x14ac:dyDescent="0.25">
      <c r="B27" s="80">
        <v>16</v>
      </c>
      <c r="C27" s="3" t="s">
        <v>114</v>
      </c>
      <c r="D27" s="102" t="s">
        <v>475</v>
      </c>
      <c r="E27" s="102" t="s">
        <v>475</v>
      </c>
      <c r="F27" s="102" t="s">
        <v>475</v>
      </c>
    </row>
    <row r="28" spans="2:6" ht="14.4" x14ac:dyDescent="0.25">
      <c r="B28" s="80"/>
      <c r="C28" s="8" t="s">
        <v>115</v>
      </c>
      <c r="D28" s="102" t="s">
        <v>475</v>
      </c>
      <c r="E28" s="102" t="s">
        <v>475</v>
      </c>
      <c r="F28" s="102" t="s">
        <v>475</v>
      </c>
    </row>
    <row r="29" spans="2:6" ht="14.4" x14ac:dyDescent="0.25">
      <c r="B29" s="80">
        <v>17</v>
      </c>
      <c r="C29" s="3" t="s">
        <v>116</v>
      </c>
      <c r="D29" s="102" t="s">
        <v>476</v>
      </c>
      <c r="E29" s="102" t="s">
        <v>475</v>
      </c>
      <c r="F29" s="102" t="s">
        <v>475</v>
      </c>
    </row>
    <row r="30" spans="2:6" ht="14.4" x14ac:dyDescent="0.25">
      <c r="B30" s="80">
        <v>18</v>
      </c>
      <c r="C30" s="3" t="s">
        <v>117</v>
      </c>
      <c r="D30" s="102" t="s">
        <v>475</v>
      </c>
      <c r="E30" s="102" t="s">
        <v>475</v>
      </c>
      <c r="F30" s="102" t="s">
        <v>475</v>
      </c>
    </row>
    <row r="31" spans="2:6" ht="14.4" x14ac:dyDescent="0.25">
      <c r="B31" s="80">
        <v>19</v>
      </c>
      <c r="C31" s="3" t="s">
        <v>118</v>
      </c>
      <c r="D31" s="102" t="s">
        <v>475</v>
      </c>
      <c r="E31" s="102" t="s">
        <v>475</v>
      </c>
      <c r="F31" s="102" t="s">
        <v>475</v>
      </c>
    </row>
    <row r="32" spans="2:6" ht="14.4" x14ac:dyDescent="0.25">
      <c r="B32" s="80">
        <v>20</v>
      </c>
      <c r="C32" s="3" t="s">
        <v>119</v>
      </c>
      <c r="D32" s="102" t="s">
        <v>475</v>
      </c>
      <c r="E32" s="102" t="s">
        <v>475</v>
      </c>
      <c r="F32" s="102" t="s">
        <v>475</v>
      </c>
    </row>
    <row r="33" spans="2:6" ht="14.4" x14ac:dyDescent="0.25">
      <c r="B33" s="80">
        <v>21</v>
      </c>
      <c r="C33" s="3" t="s">
        <v>120</v>
      </c>
      <c r="D33" s="102" t="s">
        <v>475</v>
      </c>
      <c r="E33" s="102" t="s">
        <v>475</v>
      </c>
      <c r="F33" s="102" t="s">
        <v>475</v>
      </c>
    </row>
    <row r="34" spans="2:6" ht="14.4" x14ac:dyDescent="0.25">
      <c r="B34" s="80">
        <v>22</v>
      </c>
      <c r="C34" s="3" t="s">
        <v>121</v>
      </c>
      <c r="D34" s="102" t="s">
        <v>475</v>
      </c>
      <c r="E34" s="102" t="s">
        <v>475</v>
      </c>
      <c r="F34" s="102" t="s">
        <v>475</v>
      </c>
    </row>
    <row r="35" spans="2:6" ht="14.4" x14ac:dyDescent="0.25">
      <c r="B35" s="80">
        <v>23</v>
      </c>
      <c r="C35" s="3" t="s">
        <v>122</v>
      </c>
      <c r="D35" s="102" t="s">
        <v>475</v>
      </c>
      <c r="E35" s="102" t="s">
        <v>475</v>
      </c>
      <c r="F35" s="102" t="s">
        <v>475</v>
      </c>
    </row>
    <row r="36" spans="2:6" ht="14.4" x14ac:dyDescent="0.25">
      <c r="B36" s="80">
        <v>24</v>
      </c>
      <c r="C36" s="3" t="s">
        <v>123</v>
      </c>
      <c r="D36" s="102" t="s">
        <v>475</v>
      </c>
      <c r="E36" s="102" t="s">
        <v>475</v>
      </c>
      <c r="F36" s="102" t="s">
        <v>475</v>
      </c>
    </row>
    <row r="37" spans="2:6" ht="14.4" x14ac:dyDescent="0.25">
      <c r="B37" s="80">
        <v>25</v>
      </c>
      <c r="C37" s="3" t="s">
        <v>124</v>
      </c>
      <c r="D37" s="102" t="s">
        <v>475</v>
      </c>
      <c r="E37" s="102" t="s">
        <v>475</v>
      </c>
      <c r="F37" s="102" t="s">
        <v>475</v>
      </c>
    </row>
    <row r="38" spans="2:6" ht="14.4" x14ac:dyDescent="0.25">
      <c r="B38" s="80">
        <v>26</v>
      </c>
      <c r="C38" s="3" t="s">
        <v>125</v>
      </c>
      <c r="D38" s="102" t="s">
        <v>475</v>
      </c>
      <c r="E38" s="102" t="s">
        <v>475</v>
      </c>
      <c r="F38" s="102" t="s">
        <v>475</v>
      </c>
    </row>
    <row r="39" spans="2:6" ht="14.4" x14ac:dyDescent="0.25">
      <c r="B39" s="80">
        <v>27</v>
      </c>
      <c r="C39" s="3" t="s">
        <v>126</v>
      </c>
      <c r="D39" s="102" t="s">
        <v>475</v>
      </c>
      <c r="E39" s="102" t="s">
        <v>475</v>
      </c>
      <c r="F39" s="102" t="s">
        <v>475</v>
      </c>
    </row>
    <row r="40" spans="2:6" ht="14.4" x14ac:dyDescent="0.25">
      <c r="B40" s="80">
        <v>28</v>
      </c>
      <c r="C40" s="3" t="s">
        <v>127</v>
      </c>
      <c r="D40" s="102" t="s">
        <v>475</v>
      </c>
      <c r="E40" s="102" t="s">
        <v>475</v>
      </c>
      <c r="F40" s="102" t="s">
        <v>475</v>
      </c>
    </row>
    <row r="41" spans="2:6" ht="14.4" x14ac:dyDescent="0.25">
      <c r="B41" s="80">
        <v>29</v>
      </c>
      <c r="C41" s="3" t="s">
        <v>128</v>
      </c>
      <c r="D41" s="102" t="s">
        <v>475</v>
      </c>
      <c r="E41" s="102" t="s">
        <v>475</v>
      </c>
      <c r="F41" s="102" t="s">
        <v>475</v>
      </c>
    </row>
    <row r="42" spans="2:6" ht="14.4" x14ac:dyDescent="0.25">
      <c r="B42" s="80">
        <v>30</v>
      </c>
      <c r="C42" s="3" t="s">
        <v>129</v>
      </c>
      <c r="D42" s="102" t="s">
        <v>475</v>
      </c>
      <c r="E42" s="102" t="s">
        <v>475</v>
      </c>
      <c r="F42" s="102" t="s">
        <v>475</v>
      </c>
    </row>
    <row r="43" spans="2:6" ht="14.4" x14ac:dyDescent="0.25">
      <c r="B43" s="80">
        <v>31</v>
      </c>
      <c r="C43" s="3" t="s">
        <v>130</v>
      </c>
      <c r="D43" s="102" t="s">
        <v>475</v>
      </c>
      <c r="E43" s="102" t="s">
        <v>475</v>
      </c>
      <c r="F43" s="102" t="s">
        <v>475</v>
      </c>
    </row>
    <row r="44" spans="2:6" ht="14.4" x14ac:dyDescent="0.25">
      <c r="B44" s="80">
        <v>32</v>
      </c>
      <c r="C44" s="3" t="s">
        <v>131</v>
      </c>
      <c r="D44" s="102" t="s">
        <v>475</v>
      </c>
      <c r="E44" s="102" t="s">
        <v>475</v>
      </c>
      <c r="F44" s="102" t="s">
        <v>475</v>
      </c>
    </row>
    <row r="45" spans="2:6" ht="14.4" x14ac:dyDescent="0.25">
      <c r="B45" s="80">
        <v>33</v>
      </c>
      <c r="C45" s="3" t="s">
        <v>132</v>
      </c>
      <c r="D45" s="102" t="s">
        <v>475</v>
      </c>
      <c r="E45" s="102" t="s">
        <v>475</v>
      </c>
      <c r="F45" s="102" t="s">
        <v>475</v>
      </c>
    </row>
    <row r="46" spans="2:6" ht="14.4" x14ac:dyDescent="0.25">
      <c r="B46" s="80">
        <v>34</v>
      </c>
      <c r="C46" s="3" t="s">
        <v>133</v>
      </c>
      <c r="D46" s="102" t="s">
        <v>475</v>
      </c>
      <c r="E46" s="102" t="s">
        <v>475</v>
      </c>
      <c r="F46" s="102" t="s">
        <v>475</v>
      </c>
    </row>
    <row r="47" spans="2:6" ht="14.4" x14ac:dyDescent="0.25">
      <c r="B47" s="80">
        <v>35</v>
      </c>
      <c r="C47" s="3" t="s">
        <v>134</v>
      </c>
      <c r="D47" s="102" t="s">
        <v>475</v>
      </c>
      <c r="E47" s="102" t="s">
        <v>475</v>
      </c>
      <c r="F47" s="102" t="s">
        <v>475</v>
      </c>
    </row>
    <row r="48" spans="2:6" ht="14.4" x14ac:dyDescent="0.25">
      <c r="B48" s="80">
        <v>36</v>
      </c>
      <c r="C48" s="9" t="s">
        <v>135</v>
      </c>
      <c r="D48" s="102" t="s">
        <v>475</v>
      </c>
      <c r="E48" s="102" t="s">
        <v>475</v>
      </c>
      <c r="F48" s="102" t="s">
        <v>475</v>
      </c>
    </row>
    <row r="49" spans="2:6" ht="14.4" x14ac:dyDescent="0.25">
      <c r="B49" s="80">
        <v>37</v>
      </c>
      <c r="C49" s="3" t="s">
        <v>136</v>
      </c>
      <c r="D49" s="102" t="s">
        <v>475</v>
      </c>
      <c r="E49" s="102" t="s">
        <v>475</v>
      </c>
      <c r="F49" s="102" t="s">
        <v>475</v>
      </c>
    </row>
    <row r="50" spans="2:6" ht="15" thickBot="1" x14ac:dyDescent="0.3">
      <c r="B50" s="267">
        <v>38</v>
      </c>
      <c r="C50" s="268" t="s">
        <v>137</v>
      </c>
      <c r="D50" s="102" t="s">
        <v>475</v>
      </c>
      <c r="E50" s="102" t="s">
        <v>475</v>
      </c>
      <c r="F50" s="102" t="s">
        <v>475</v>
      </c>
    </row>
    <row r="51" spans="2:6" ht="25.95" customHeight="1" thickBot="1" x14ac:dyDescent="0.3">
      <c r="B51" s="421" t="s">
        <v>332</v>
      </c>
      <c r="C51" s="422"/>
      <c r="D51" s="422"/>
      <c r="E51" s="422"/>
      <c r="F51" s="423"/>
    </row>
    <row r="54" spans="2:6" x14ac:dyDescent="0.25">
      <c r="B54" s="5" t="s">
        <v>181</v>
      </c>
    </row>
    <row r="55" spans="2:6" x14ac:dyDescent="0.25">
      <c r="B55" s="5" t="s">
        <v>182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F15" sqref="F15"/>
    </sheetView>
  </sheetViews>
  <sheetFormatPr defaultRowHeight="14.4" x14ac:dyDescent="0.3"/>
  <cols>
    <col min="1" max="1" width="3.6640625" customWidth="1"/>
    <col min="3" max="3" width="60.5546875" customWidth="1"/>
    <col min="4" max="4" width="28.109375" customWidth="1"/>
    <col min="5" max="5" width="8.109375" customWidth="1"/>
    <col min="7" max="7" width="35.109375" customWidth="1"/>
  </cols>
  <sheetData>
    <row r="1" spans="2:7" ht="10.199999999999999" customHeight="1" x14ac:dyDescent="0.3"/>
    <row r="2" spans="2:7" ht="15.6" x14ac:dyDescent="0.3">
      <c r="B2" s="58" t="str">
        <f>+Přehled!B2</f>
        <v xml:space="preserve">Citfin - Finanční trhy, a.s. </v>
      </c>
      <c r="D2" s="211" t="s">
        <v>173</v>
      </c>
    </row>
    <row r="3" spans="2:7" ht="10.199999999999999" customHeight="1" x14ac:dyDescent="0.3"/>
    <row r="4" spans="2:7" ht="15.6" x14ac:dyDescent="0.3">
      <c r="B4" s="208" t="s">
        <v>201</v>
      </c>
      <c r="C4" s="254"/>
      <c r="D4" s="255"/>
      <c r="E4" s="44"/>
    </row>
    <row r="5" spans="2:7" ht="16.2" customHeight="1" x14ac:dyDescent="0.3">
      <c r="B5" s="146" t="s">
        <v>222</v>
      </c>
      <c r="C5" s="146"/>
      <c r="D5" s="146"/>
    </row>
    <row r="6" spans="2:7" ht="16.2" customHeight="1" x14ac:dyDescent="0.3">
      <c r="B6" s="146" t="s">
        <v>175</v>
      </c>
    </row>
    <row r="7" spans="2:7" ht="16.2" customHeight="1" x14ac:dyDescent="0.3">
      <c r="B7" s="30" t="s">
        <v>36</v>
      </c>
      <c r="C7" s="31"/>
      <c r="D7" s="282">
        <f>+'IF RM1'!D7</f>
        <v>45657</v>
      </c>
      <c r="G7" s="51"/>
    </row>
    <row r="8" spans="2:7" x14ac:dyDescent="0.3">
      <c r="B8" s="14"/>
    </row>
    <row r="9" spans="2:7" x14ac:dyDescent="0.3">
      <c r="B9" s="14"/>
    </row>
    <row r="10" spans="2:7" ht="15" thickBot="1" x14ac:dyDescent="0.35">
      <c r="D10" s="69" t="s">
        <v>162</v>
      </c>
    </row>
    <row r="11" spans="2:7" ht="30" customHeight="1" thickBot="1" x14ac:dyDescent="0.35">
      <c r="B11" s="112"/>
      <c r="C11" s="113" t="s">
        <v>18</v>
      </c>
      <c r="D11" s="114" t="s">
        <v>333</v>
      </c>
    </row>
    <row r="12" spans="2:7" x14ac:dyDescent="0.3">
      <c r="B12" s="136">
        <v>1</v>
      </c>
      <c r="C12" s="137" t="s">
        <v>17</v>
      </c>
      <c r="D12" s="293">
        <v>18888750</v>
      </c>
    </row>
    <row r="13" spans="2:7" x14ac:dyDescent="0.3">
      <c r="B13" s="138">
        <v>2</v>
      </c>
      <c r="C13" s="139" t="s">
        <v>10</v>
      </c>
      <c r="D13" s="294">
        <v>12702501.5</v>
      </c>
    </row>
    <row r="14" spans="2:7" ht="15" thickBot="1" x14ac:dyDescent="0.35">
      <c r="B14" s="140">
        <v>3</v>
      </c>
      <c r="C14" s="141" t="s">
        <v>156</v>
      </c>
      <c r="D14" s="295">
        <v>6837429.6150761824</v>
      </c>
    </row>
    <row r="15" spans="2:7" ht="15" thickBot="1" x14ac:dyDescent="0.35">
      <c r="B15" s="115"/>
      <c r="C15" s="424" t="s">
        <v>149</v>
      </c>
      <c r="D15" s="425"/>
    </row>
    <row r="16" spans="2:7" x14ac:dyDescent="0.3">
      <c r="B16" s="142">
        <v>4</v>
      </c>
      <c r="C16" s="143" t="s">
        <v>146</v>
      </c>
      <c r="D16" s="293">
        <v>695706</v>
      </c>
    </row>
    <row r="17" spans="2:4" x14ac:dyDescent="0.3">
      <c r="B17" s="138">
        <v>5</v>
      </c>
      <c r="C17" s="139" t="s">
        <v>147</v>
      </c>
      <c r="D17" s="294">
        <v>1813407.9326441833</v>
      </c>
    </row>
    <row r="18" spans="2:4" ht="15" thickBot="1" x14ac:dyDescent="0.35">
      <c r="B18" s="144">
        <v>6</v>
      </c>
      <c r="C18" s="145" t="s">
        <v>148</v>
      </c>
      <c r="D18" s="296">
        <v>4328315.6824319996</v>
      </c>
    </row>
    <row r="19" spans="2:4" x14ac:dyDescent="0.3">
      <c r="D19" s="279"/>
    </row>
    <row r="20" spans="2:4" ht="15" customHeight="1" x14ac:dyDescent="0.3">
      <c r="B20" s="408" t="s">
        <v>322</v>
      </c>
      <c r="C20" s="408"/>
      <c r="D20" s="40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Rindlerová Lucie</cp:lastModifiedBy>
  <cp:lastPrinted>2022-11-30T15:29:30Z</cp:lastPrinted>
  <dcterms:created xsi:type="dcterms:W3CDTF">2021-08-25T10:20:42Z</dcterms:created>
  <dcterms:modified xsi:type="dcterms:W3CDTF">2025-04-30T08:35:03Z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