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xr:revisionPtr revIDLastSave="0" documentId="13_ncr:1_{FABD7637-6011-4906-9BE8-BAA8A66B206A}" xr6:coauthVersionLast="47" xr6:coauthVersionMax="47" xr10:uidLastSave="{00000000-0000-0000-0000-000000000000}"/>
  <bookViews>
    <workbookView xWindow="-108" yWindow="-108" windowWidth="23256" windowHeight="12576" activeTab="1" xr2:uid="{00000000-000D-0000-FFFF-FFFF00000000}"/>
  </bookViews>
  <sheets>
    <sheet name="Definice_Legenda" sheetId="118" r:id="rId1"/>
    <sheet name="OBSAH" sheetId="60" r:id="rId2"/>
    <sheet name="Obec. zásady" sheetId="125" r:id="rId3"/>
    <sheet name="Potvrzení" sheetId="128" r:id="rId4"/>
    <sheet name="Zásady" sheetId="127" r:id="rId5"/>
    <sheet name="PŘÍLOHA I" sheetId="7" r:id="rId6"/>
    <sheet name="EU OV1" sheetId="1" r:id="rId7"/>
    <sheet name="EU KM1" sheetId="2" r:id="rId8"/>
    <sheet name="EU INS1" sheetId="3" state="hidden" r:id="rId9"/>
    <sheet name="EU INS2" sheetId="5" state="hidden" r:id="rId10"/>
    <sheet name="EU OVC" sheetId="6" state="hidden" r:id="rId11"/>
    <sheet name="PŘÍLOHA III" sheetId="8" r:id="rId12"/>
    <sheet name="EU OVA" sheetId="9" r:id="rId13"/>
    <sheet name="EU OVB" sheetId="10" r:id="rId14"/>
    <sheet name="PŘÍLOHA V" sheetId="11" r:id="rId15"/>
    <sheet name="EU LI1 " sheetId="12" state="hidden" r:id="rId16"/>
    <sheet name="EU LI2" sheetId="13" state="hidden" r:id="rId17"/>
    <sheet name=" EU LI3" sheetId="14" state="hidden" r:id="rId18"/>
    <sheet name="EU LIA" sheetId="15" state="hidden" r:id="rId19"/>
    <sheet name="EU LIB" sheetId="17" state="hidden" r:id="rId20"/>
    <sheet name="EU PV1" sheetId="18" state="hidden" r:id="rId21"/>
    <sheet name="PŘÍLOHA VII" sheetId="19" r:id="rId22"/>
    <sheet name="EU CC1" sheetId="20" r:id="rId23"/>
    <sheet name="EU CC2 " sheetId="21" r:id="rId24"/>
    <sheet name="EU CCA  " sheetId="22" state="hidden" r:id="rId25"/>
    <sheet name="PŘÍLOHA IX" sheetId="23" r:id="rId26"/>
    <sheet name="EU CCyB1" sheetId="24" state="hidden" r:id="rId27"/>
    <sheet name="EU CCyB2" sheetId="25" state="hidden" r:id="rId28"/>
    <sheet name="PŘÍLOHA XI" sheetId="27" r:id="rId29"/>
    <sheet name="EU LR1 – LRSum" sheetId="28" state="hidden" r:id="rId30"/>
    <sheet name="EU LR2 – LRCom" sheetId="29" state="hidden" r:id="rId31"/>
    <sheet name="EU LR3 – LRSpl" sheetId="30" state="hidden" r:id="rId32"/>
    <sheet name="EU LRA" sheetId="31" state="hidden" r:id="rId33"/>
    <sheet name="PŘÍLOHA XIII" sheetId="33" r:id="rId34"/>
    <sheet name="EU LIQA" sheetId="34" state="hidden" r:id="rId35"/>
    <sheet name="EU LIQ1" sheetId="35" state="hidden" r:id="rId36"/>
    <sheet name="EU LIQB" sheetId="36" state="hidden" r:id="rId37"/>
    <sheet name="EU LIQ2" sheetId="37" state="hidden" r:id="rId38"/>
    <sheet name="PŘÍLOHA XV" sheetId="38" r:id="rId39"/>
    <sheet name="EU CRA" sheetId="39" r:id="rId40"/>
    <sheet name="EU CRB" sheetId="40" state="hidden" r:id="rId41"/>
    <sheet name="EU CR1_Šablona 4" sheetId="41" state="hidden" r:id="rId42"/>
    <sheet name="EU CR1-A" sheetId="42" state="hidden" r:id="rId43"/>
    <sheet name="EU CR2" sheetId="43" state="hidden" r:id="rId44"/>
    <sheet name="EU CR2a" sheetId="44" state="hidden" r:id="rId45"/>
    <sheet name="EU CQ1_Šablona 1 " sheetId="45" state="hidden" r:id="rId46"/>
    <sheet name="EU CQ2" sheetId="46" state="hidden" r:id="rId47"/>
    <sheet name="EU CQ3_Šablona 3" sheetId="47" state="hidden" r:id="rId48"/>
    <sheet name="EU CQ4" sheetId="48" state="hidden" r:id="rId49"/>
    <sheet name=" EU CQ5" sheetId="49" state="hidden" r:id="rId50"/>
    <sheet name="EU CQ6" sheetId="50" state="hidden" r:id="rId51"/>
    <sheet name="EU CQ7_Šablona 9" sheetId="51" state="hidden" r:id="rId52"/>
    <sheet name="EU CQ8" sheetId="52" state="hidden" r:id="rId53"/>
    <sheet name="PŘÍLOHA XVII" sheetId="53" r:id="rId54"/>
    <sheet name="EU CRC" sheetId="54" state="hidden" r:id="rId55"/>
    <sheet name="EU CR3" sheetId="55" state="hidden" r:id="rId56"/>
    <sheet name="PŘÍLOHA XIX" sheetId="56" r:id="rId57"/>
    <sheet name="EU CRD" sheetId="57" state="hidden" r:id="rId58"/>
    <sheet name="EU CR4" sheetId="58" state="hidden" r:id="rId59"/>
    <sheet name="EU CR5" sheetId="59" state="hidden" r:id="rId60"/>
    <sheet name="PŘÍLOHA XXI" sheetId="77" r:id="rId61"/>
    <sheet name="EU CRE" sheetId="78" state="hidden" r:id="rId62"/>
    <sheet name="EU CR6" sheetId="79" state="hidden" r:id="rId63"/>
    <sheet name="EU CR6-A" sheetId="80" state="hidden" r:id="rId64"/>
    <sheet name="EU CR7" sheetId="81" state="hidden" r:id="rId65"/>
    <sheet name="EU CR7-A" sheetId="82" state="hidden" r:id="rId66"/>
    <sheet name="EU CR8" sheetId="83" state="hidden" r:id="rId67"/>
    <sheet name="EU CR9" sheetId="84" state="hidden" r:id="rId68"/>
    <sheet name="EU CR9.1" sheetId="85" state="hidden" r:id="rId69"/>
    <sheet name="PŘÍLOHA XXIII" sheetId="86" r:id="rId70"/>
    <sheet name="EU CR10 " sheetId="87" state="hidden" r:id="rId71"/>
    <sheet name="PŘÍLOHA XXV" sheetId="88" r:id="rId72"/>
    <sheet name="EU CCRA" sheetId="89" r:id="rId73"/>
    <sheet name="EU CCR1" sheetId="90" state="hidden" r:id="rId74"/>
    <sheet name="EU CCR2" sheetId="91" state="hidden" r:id="rId75"/>
    <sheet name="EU CCR3" sheetId="92" state="hidden" r:id="rId76"/>
    <sheet name="EU CCR4" sheetId="93" state="hidden" r:id="rId77"/>
    <sheet name="EU CCR5" sheetId="94" state="hidden" r:id="rId78"/>
    <sheet name="EU CCR6" sheetId="95" state="hidden" r:id="rId79"/>
    <sheet name="EU CCR7" sheetId="96" state="hidden" r:id="rId80"/>
    <sheet name="EU CCR8" sheetId="97" state="hidden" r:id="rId81"/>
    <sheet name="PŘÍLOHA XXVII" sheetId="98" r:id="rId82"/>
    <sheet name="EU SECA" sheetId="100" state="hidden" r:id="rId83"/>
    <sheet name="EU SEC1" sheetId="101" state="hidden" r:id="rId84"/>
    <sheet name="EU SEC2" sheetId="102" state="hidden" r:id="rId85"/>
    <sheet name="EU SEC3" sheetId="103" state="hidden" r:id="rId86"/>
    <sheet name="EU SEC4" sheetId="104" state="hidden" r:id="rId87"/>
    <sheet name="EU SEC5" sheetId="105" state="hidden" r:id="rId88"/>
    <sheet name="PŘÍLOHA XXIX" sheetId="106" r:id="rId89"/>
    <sheet name="EU MRA" sheetId="107" r:id="rId90"/>
    <sheet name="EU MR1" sheetId="108" state="hidden" r:id="rId91"/>
    <sheet name="EU MRB" sheetId="109" state="hidden" r:id="rId92"/>
    <sheet name="EU MR2-A" sheetId="110" state="hidden" r:id="rId93"/>
    <sheet name="EU MR2-B" sheetId="111" state="hidden" r:id="rId94"/>
    <sheet name="EU MR3" sheetId="112" state="hidden" r:id="rId95"/>
    <sheet name="EU MR4" sheetId="113" state="hidden" r:id="rId96"/>
    <sheet name="PŘÍLOHA XXXI" sheetId="62" r:id="rId97"/>
    <sheet name="EU ORA" sheetId="63" r:id="rId98"/>
    <sheet name="EU OR1" sheetId="64" state="hidden" r:id="rId99"/>
    <sheet name="PŘÍLOHA XXXIII" sheetId="65" r:id="rId100"/>
    <sheet name="EU REMA" sheetId="66" r:id="rId101"/>
    <sheet name="EU REM1" sheetId="67" r:id="rId102"/>
    <sheet name="EU REM2" sheetId="68" r:id="rId103"/>
    <sheet name="EU REM3" sheetId="69" r:id="rId104"/>
    <sheet name="EU REM4" sheetId="70" r:id="rId105"/>
    <sheet name="EU REM5" sheetId="71" state="hidden" r:id="rId106"/>
    <sheet name="PŘÍLOHA XXXV" sheetId="72" r:id="rId107"/>
    <sheet name="EU AE1" sheetId="73" state="hidden" r:id="rId108"/>
    <sheet name="EU AE2" sheetId="74" state="hidden" r:id="rId109"/>
    <sheet name=" EU AE3" sheetId="75" state="hidden" r:id="rId110"/>
    <sheet name="EU AE4" sheetId="76" state="hidden" r:id="rId111"/>
    <sheet name="PŘÍLOHA XXXVII" sheetId="122" r:id="rId112"/>
    <sheet name="EU IRRBBA" sheetId="121" r:id="rId113"/>
    <sheet name="EU IRRBB1" sheetId="119" r:id="rId114"/>
    <sheet name="EBA_GL_2018_01" sheetId="117" r:id="rId115"/>
    <sheet name="IFRS9 (468)" sheetId="116" r:id="rId116"/>
  </sheets>
  <definedNames>
    <definedName name="_xlnm._FilterDatabase" localSheetId="1" hidden="1">OBSAH!$B$8:$R$128</definedName>
    <definedName name="_ftn1" localSheetId="90">'EU MR1'!$G$13</definedName>
    <definedName name="_ftnref1" localSheetId="90">'EU MR1'!$G$10</definedName>
    <definedName name="_Toc483499698" localSheetId="15">'EU LI1 '!$C$3</definedName>
    <definedName name="_Toc483499734" localSheetId="94">'EU MR3'!#REF!</definedName>
    <definedName name="_Toc483499735" localSheetId="95">'EU MR4'!#REF!</definedName>
    <definedName name="_Toc510626265" localSheetId="114">EBA_GL_2018_01!#REF!</definedName>
    <definedName name="_Toc510626265" localSheetId="2">'Obec. zásady'!#REF!</definedName>
    <definedName name="_Toc510626265" localSheetId="3">Potvrzení!#REF!</definedName>
    <definedName name="_Toc510626265" localSheetId="5">'PŘÍLOHA I'!#REF!</definedName>
    <definedName name="_Toc510626265" localSheetId="11">'PŘÍLOHA III'!#REF!</definedName>
    <definedName name="_Toc510626265" localSheetId="25">'PŘÍLOHA IX'!#REF!</definedName>
    <definedName name="_Toc510626265" localSheetId="14">'PŘÍLOHA V'!#REF!</definedName>
    <definedName name="_Toc510626265" localSheetId="21">'PŘÍLOHA VII'!#REF!</definedName>
    <definedName name="_Toc510626265" localSheetId="28">'PŘÍLOHA XI'!#REF!</definedName>
    <definedName name="_Toc510626265" localSheetId="33">'PŘÍLOHA XIII'!#REF!</definedName>
    <definedName name="_Toc510626265" localSheetId="56">'PŘÍLOHA XIX'!#REF!</definedName>
    <definedName name="_Toc510626265" localSheetId="38">'PŘÍLOHA XV'!#REF!</definedName>
    <definedName name="_Toc510626265" localSheetId="53">'PŘÍLOHA XVII'!#REF!</definedName>
    <definedName name="_Toc510626265" localSheetId="60">'PŘÍLOHA XXI'!#REF!</definedName>
    <definedName name="_Toc510626265" localSheetId="69">'PŘÍLOHA XXIII'!#REF!</definedName>
    <definedName name="_Toc510626265" localSheetId="88">'PŘÍLOHA XXIX'!#REF!</definedName>
    <definedName name="_Toc510626265" localSheetId="71">'PŘÍLOHA XXV'!#REF!</definedName>
    <definedName name="_Toc510626265" localSheetId="81">'PŘÍLOHA XXVII'!#REF!</definedName>
    <definedName name="_Toc510626265" localSheetId="96">'PŘÍLOHA XXXI'!#REF!</definedName>
    <definedName name="_Toc510626265" localSheetId="99">'PŘÍLOHA XXXIII'!#REF!</definedName>
    <definedName name="_Toc510626265" localSheetId="106">'PŘÍLOHA XXXV'!#REF!</definedName>
    <definedName name="_Toc510626265" localSheetId="4">Zásady!#REF!</definedName>
    <definedName name="_Toc510626266" localSheetId="114">EBA_GL_2018_01!#REF!</definedName>
    <definedName name="_Toc510626266" localSheetId="2">'Obec. zásady'!#REF!</definedName>
    <definedName name="_Toc510626266" localSheetId="3">Potvrzení!#REF!</definedName>
    <definedName name="_Toc510626266" localSheetId="5">'PŘÍLOHA I'!#REF!</definedName>
    <definedName name="_Toc510626266" localSheetId="11">'PŘÍLOHA III'!#REF!</definedName>
    <definedName name="_Toc510626266" localSheetId="25">'PŘÍLOHA IX'!#REF!</definedName>
    <definedName name="_Toc510626266" localSheetId="14">'PŘÍLOHA V'!#REF!</definedName>
    <definedName name="_Toc510626266" localSheetId="21">'PŘÍLOHA VII'!#REF!</definedName>
    <definedName name="_Toc510626266" localSheetId="28">'PŘÍLOHA XI'!#REF!</definedName>
    <definedName name="_Toc510626266" localSheetId="33">'PŘÍLOHA XIII'!#REF!</definedName>
    <definedName name="_Toc510626266" localSheetId="56">'PŘÍLOHA XIX'!#REF!</definedName>
    <definedName name="_Toc510626266" localSheetId="38">'PŘÍLOHA XV'!#REF!</definedName>
    <definedName name="_Toc510626266" localSheetId="53">'PŘÍLOHA XVII'!#REF!</definedName>
    <definedName name="_Toc510626266" localSheetId="60">'PŘÍLOHA XXI'!#REF!</definedName>
    <definedName name="_Toc510626266" localSheetId="69">'PŘÍLOHA XXIII'!#REF!</definedName>
    <definedName name="_Toc510626266" localSheetId="88">'PŘÍLOHA XXIX'!#REF!</definedName>
    <definedName name="_Toc510626266" localSheetId="71">'PŘÍLOHA XXV'!#REF!</definedName>
    <definedName name="_Toc510626266" localSheetId="81">'PŘÍLOHA XXVII'!#REF!</definedName>
    <definedName name="_Toc510626266" localSheetId="96">'PŘÍLOHA XXXI'!#REF!</definedName>
    <definedName name="_Toc510626266" localSheetId="99">'PŘÍLOHA XXXIII'!#REF!</definedName>
    <definedName name="_Toc510626266" localSheetId="106">'PŘÍLOHA XXXV'!#REF!</definedName>
    <definedName name="_Toc510626266" localSheetId="4">Zásady!#REF!</definedName>
    <definedName name="_Toc510626267" localSheetId="114">EBA_GL_2018_01!#REF!</definedName>
    <definedName name="_Toc510626267" localSheetId="2">'Obec. zásady'!#REF!</definedName>
    <definedName name="_Toc510626267" localSheetId="3">Potvrzení!#REF!</definedName>
    <definedName name="_Toc510626267" localSheetId="5">'PŘÍLOHA I'!#REF!</definedName>
    <definedName name="_Toc510626267" localSheetId="11">'PŘÍLOHA III'!#REF!</definedName>
    <definedName name="_Toc510626267" localSheetId="25">'PŘÍLOHA IX'!#REF!</definedName>
    <definedName name="_Toc510626267" localSheetId="14">'PŘÍLOHA V'!#REF!</definedName>
    <definedName name="_Toc510626267" localSheetId="21">'PŘÍLOHA VII'!#REF!</definedName>
    <definedName name="_Toc510626267" localSheetId="28">'PŘÍLOHA XI'!#REF!</definedName>
    <definedName name="_Toc510626267" localSheetId="33">'PŘÍLOHA XIII'!#REF!</definedName>
    <definedName name="_Toc510626267" localSheetId="56">'PŘÍLOHA XIX'!#REF!</definedName>
    <definedName name="_Toc510626267" localSheetId="38">'PŘÍLOHA XV'!#REF!</definedName>
    <definedName name="_Toc510626267" localSheetId="53">'PŘÍLOHA XVII'!#REF!</definedName>
    <definedName name="_Toc510626267" localSheetId="60">'PŘÍLOHA XXI'!#REF!</definedName>
    <definedName name="_Toc510626267" localSheetId="69">'PŘÍLOHA XXIII'!#REF!</definedName>
    <definedName name="_Toc510626267" localSheetId="88">'PŘÍLOHA XXIX'!#REF!</definedName>
    <definedName name="_Toc510626267" localSheetId="71">'PŘÍLOHA XXV'!#REF!</definedName>
    <definedName name="_Toc510626267" localSheetId="81">'PŘÍLOHA XXVII'!#REF!</definedName>
    <definedName name="_Toc510626267" localSheetId="96">'PŘÍLOHA XXXI'!#REF!</definedName>
    <definedName name="_Toc510626267" localSheetId="99">'PŘÍLOHA XXXIII'!#REF!</definedName>
    <definedName name="_Toc510626267" localSheetId="106">'PŘÍLOHA XXXV'!#REF!</definedName>
    <definedName name="_Toc510626267" localSheetId="4">Zásady!#REF!</definedName>
    <definedName name="_Toc510626268" localSheetId="114">EBA_GL_2018_01!#REF!</definedName>
    <definedName name="_Toc510626268" localSheetId="2">'Obec. zásady'!#REF!</definedName>
    <definedName name="_Toc510626268" localSheetId="3">Potvrzení!#REF!</definedName>
    <definedName name="_Toc510626268" localSheetId="5">'PŘÍLOHA I'!#REF!</definedName>
    <definedName name="_Toc510626268" localSheetId="11">'PŘÍLOHA III'!#REF!</definedName>
    <definedName name="_Toc510626268" localSheetId="25">'PŘÍLOHA IX'!#REF!</definedName>
    <definedName name="_Toc510626268" localSheetId="14">'PŘÍLOHA V'!#REF!</definedName>
    <definedName name="_Toc510626268" localSheetId="21">'PŘÍLOHA VII'!#REF!</definedName>
    <definedName name="_Toc510626268" localSheetId="28">'PŘÍLOHA XI'!#REF!</definedName>
    <definedName name="_Toc510626268" localSheetId="33">'PŘÍLOHA XIII'!#REF!</definedName>
    <definedName name="_Toc510626268" localSheetId="56">'PŘÍLOHA XIX'!#REF!</definedName>
    <definedName name="_Toc510626268" localSheetId="38">'PŘÍLOHA XV'!#REF!</definedName>
    <definedName name="_Toc510626268" localSheetId="53">'PŘÍLOHA XVII'!#REF!</definedName>
    <definedName name="_Toc510626268" localSheetId="60">'PŘÍLOHA XXI'!#REF!</definedName>
    <definedName name="_Toc510626268" localSheetId="69">'PŘÍLOHA XXIII'!#REF!</definedName>
    <definedName name="_Toc510626268" localSheetId="88">'PŘÍLOHA XXIX'!#REF!</definedName>
    <definedName name="_Toc510626268" localSheetId="71">'PŘÍLOHA XXV'!#REF!</definedName>
    <definedName name="_Toc510626268" localSheetId="81">'PŘÍLOHA XXVII'!#REF!</definedName>
    <definedName name="_Toc510626268" localSheetId="96">'PŘÍLOHA XXXI'!#REF!</definedName>
    <definedName name="_Toc510626268" localSheetId="99">'PŘÍLOHA XXXIII'!#REF!</definedName>
    <definedName name="_Toc510626268" localSheetId="106">'PŘÍLOHA XXXV'!#REF!</definedName>
    <definedName name="_Toc510626268" localSheetId="4">Zásady!#REF!</definedName>
    <definedName name="_Toc510626269" localSheetId="114">EBA_GL_2018_01!#REF!</definedName>
    <definedName name="_Toc510626269" localSheetId="2">'Obec. zásady'!#REF!</definedName>
    <definedName name="_Toc510626269" localSheetId="3">Potvrzení!#REF!</definedName>
    <definedName name="_Toc510626269" localSheetId="5">'PŘÍLOHA I'!#REF!</definedName>
    <definedName name="_Toc510626269" localSheetId="11">'PŘÍLOHA III'!#REF!</definedName>
    <definedName name="_Toc510626269" localSheetId="25">'PŘÍLOHA IX'!#REF!</definedName>
    <definedName name="_Toc510626269" localSheetId="14">'PŘÍLOHA V'!#REF!</definedName>
    <definedName name="_Toc510626269" localSheetId="21">'PŘÍLOHA VII'!#REF!</definedName>
    <definedName name="_Toc510626269" localSheetId="28">'PŘÍLOHA XI'!#REF!</definedName>
    <definedName name="_Toc510626269" localSheetId="33">'PŘÍLOHA XIII'!#REF!</definedName>
    <definedName name="_Toc510626269" localSheetId="56">'PŘÍLOHA XIX'!#REF!</definedName>
    <definedName name="_Toc510626269" localSheetId="38">'PŘÍLOHA XV'!#REF!</definedName>
    <definedName name="_Toc510626269" localSheetId="53">'PŘÍLOHA XVII'!#REF!</definedName>
    <definedName name="_Toc510626269" localSheetId="60">'PŘÍLOHA XXI'!#REF!</definedName>
    <definedName name="_Toc510626269" localSheetId="69">'PŘÍLOHA XXIII'!#REF!</definedName>
    <definedName name="_Toc510626269" localSheetId="88">'PŘÍLOHA XXIX'!#REF!</definedName>
    <definedName name="_Toc510626269" localSheetId="71">'PŘÍLOHA XXV'!#REF!</definedName>
    <definedName name="_Toc510626269" localSheetId="81">'PŘÍLOHA XXVII'!#REF!</definedName>
    <definedName name="_Toc510626269" localSheetId="96">'PŘÍLOHA XXXI'!#REF!</definedName>
    <definedName name="_Toc510626269" localSheetId="99">'PŘÍLOHA XXXIII'!#REF!</definedName>
    <definedName name="_Toc510626269" localSheetId="106">'PŘÍLOHA XXXV'!#REF!</definedName>
    <definedName name="_Toc510626269" localSheetId="4">Zásady!#REF!</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22">'EU CC1'!$7:$7</definedName>
    <definedName name="_xlnm.Print_Area" localSheetId="55">'EU CR3'!$B$1:$K$21</definedName>
    <definedName name="_xlnm.Print_Area" localSheetId="63">'EU CR6-A'!$A$2:$J$24</definedName>
    <definedName name="_xlnm.Print_Area" localSheetId="64">'EU CR7'!$B$2:$H$27</definedName>
    <definedName name="_xlnm.Print_Area" localSheetId="67">'EU CR9'!$B$4:$J$51</definedName>
    <definedName name="_xlnm.Print_Area" localSheetId="68">'EU CR9.1'!$B$2:$I$30</definedName>
    <definedName name="_xlnm.Print_Area" localSheetId="32">'EU LRA'!$B$2:$D$9</definedName>
    <definedName name="_xlnm.Print_Area" localSheetId="22">'EU CC1'!$B$7:$E$127</definedName>
    <definedName name="_xlnm.Print_Area" localSheetId="15">'EU LI1 '!$B$3:$J$31</definedName>
    <definedName name="_xlnm.Print_Area" localSheetId="29">'EU LR1 – LRSum'!$B$2:$D$21</definedName>
    <definedName name="_xlnm.Print_Area" localSheetId="30">'EU LR2 – LRCom'!$B$2:$E$72</definedName>
    <definedName name="_xlnm.Print_Area" localSheetId="31">'EU LR3 – LRSpl'!$B$2:$D$17</definedName>
    <definedName name="_xlnm.Print_Area" localSheetId="87">'EU SEC5'!$A$1:$E$19</definedName>
    <definedName name="_xlnm.Print_Area" localSheetId="1">OBSAH!$B$1:$R$140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67" l="1"/>
  <c r="H27" i="67"/>
  <c r="G27" i="67"/>
  <c r="D100" i="20"/>
  <c r="F9" i="1" l="1"/>
  <c r="D9" i="1"/>
  <c r="E44" i="1"/>
  <c r="E31" i="1"/>
  <c r="E14" i="1"/>
  <c r="E9" i="1"/>
  <c r="E8" i="1" s="1"/>
  <c r="B6" i="128" l="1"/>
  <c r="C9" i="127"/>
  <c r="D54" i="21" l="1"/>
  <c r="D53" i="2" l="1"/>
  <c r="D31" i="2"/>
  <c r="D32" i="2" s="1"/>
  <c r="D16" i="2"/>
  <c r="D11" i="2"/>
  <c r="D12" i="2" s="1"/>
  <c r="D18" i="2" s="1"/>
  <c r="D17" i="2" l="1"/>
  <c r="F57" i="21"/>
  <c r="F61" i="21"/>
  <c r="F65" i="21"/>
  <c r="F70" i="21"/>
  <c r="D72" i="21"/>
  <c r="F28" i="21"/>
  <c r="D99" i="20"/>
  <c r="D91" i="20"/>
  <c r="D90" i="20"/>
  <c r="D80" i="20"/>
  <c r="D70" i="20"/>
  <c r="D69" i="20"/>
  <c r="D60" i="20"/>
  <c r="D49" i="20"/>
  <c r="D19" i="20"/>
  <c r="F31" i="1"/>
  <c r="D31" i="1"/>
  <c r="F14" i="2"/>
  <c r="F14" i="1"/>
  <c r="E14" i="2"/>
  <c r="D14" i="1"/>
  <c r="F8" i="1"/>
  <c r="F44" i="1" s="1"/>
  <c r="F8" i="2"/>
  <c r="E8" i="2"/>
  <c r="D8" i="1"/>
  <c r="D44" i="1" s="1"/>
  <c r="C10" i="127"/>
  <c r="D50" i="20" l="1"/>
  <c r="D95" i="20" s="1"/>
  <c r="D98" i="20"/>
  <c r="D104" i="20" l="1"/>
  <c r="D71" i="20"/>
  <c r="D92" i="20" s="1"/>
  <c r="D97" i="20" s="1"/>
  <c r="D9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8" authorId="0" shapeId="0" xr:uid="{00000000-0006-0000-0100-000001000000}">
      <text>
        <r>
          <rPr>
            <sz val="9"/>
            <color indexed="81"/>
            <rFont val="Tahoma"/>
            <family val="2"/>
            <charset val="238"/>
          </rPr>
          <t>Např. pokud se pro kategorii instituce, do níž se povinná osoba zařadila,  informace v dané šabloně /tabulce uveřejňuje pouze s pololetní četností, pak u ní bude v tomto sloupci  k ref. datům 31.3 a 30.9 daného roku uvedeno NE a k ref. datům 30.6. a 31.12. daného roku uvedeno ANO. Pokud je ve sloupci četnost pro danou kategorii uvedeno N/A, bude vždy uvedeno NE. Pokud je instituce velkým dceřiným podnikem  mateřské instituce v EU, týkají se jí jen šablony/tabulky podbarvené žlutě - viz List Definice_Legenda</t>
        </r>
      </text>
    </comment>
    <comment ref="H8" authorId="0" shapeId="0" xr:uid="{00000000-0006-0000-0100-000002000000}">
      <text>
        <r>
          <rPr>
            <sz val="9"/>
            <color indexed="81"/>
            <rFont val="Tahoma"/>
            <family val="2"/>
            <charset val="238"/>
          </rPr>
          <t>Vyplňte pouze v případě, že je vyplněno  ANO ve sloupci F a současně jste uvedli  NE ve sloupci G. Jedná se zejména o důvody podle článku 432 odst. 1 a 2 CRR. V případě, že nepoužíváte nástroje a metodiky uvedené v hlavě III části osmé CRR -viz  články 452 až 455 CRR, tuto skutečnost rovněž  uveďte v tomto sloupci u informací uveřejnění podle těchto článků.</t>
        </r>
      </text>
    </comment>
  </commentList>
</comments>
</file>

<file path=xl/sharedStrings.xml><?xml version="1.0" encoding="utf-8"?>
<sst xmlns="http://schemas.openxmlformats.org/spreadsheetml/2006/main" count="4904" uniqueCount="2187">
  <si>
    <t>Šablona EU KM1 – Klíčové ukazatele</t>
  </si>
  <si>
    <t>Šablona EU INS1 – Účasti v pojišťovnách</t>
  </si>
  <si>
    <t>Šablona EU INS2 – Informace finančních konglomerátů o kapitálu a ukazateli kapitálové přiměřenosti</t>
  </si>
  <si>
    <t>Šablona EU OV1 – Přehled celkového objemu rizikové expozice</t>
  </si>
  <si>
    <t>Celkový objem rizikové expozice</t>
  </si>
  <si>
    <t>Celkové kapitálové požadavky</t>
  </si>
  <si>
    <t>a</t>
  </si>
  <si>
    <t>b</t>
  </si>
  <si>
    <t>c</t>
  </si>
  <si>
    <t>T</t>
  </si>
  <si>
    <t>T-1</t>
  </si>
  <si>
    <t>Úvěrové riziko (vyjma úvěrového rizika protistrany)</t>
  </si>
  <si>
    <t xml:space="preserve">Z toho standardizovaný přístup </t>
  </si>
  <si>
    <t>Z toho rozřazovací přístup</t>
  </si>
  <si>
    <t>EU 4a</t>
  </si>
  <si>
    <t>Z toho akcie na základě metody zjednodušené rizikové váhy</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</si>
  <si>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</si>
  <si>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</si>
  <si>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</si>
  <si>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</si>
  <si>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</si>
  <si>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</si>
  <si>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</si>
  <si>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</si>
  <si>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</si>
  <si>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</si>
  <si>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</si>
  <si>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</si>
  <si>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</si>
  <si>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</si>
  <si>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</si>
  <si>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</si>
  <si>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</si>
  <si>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</si>
  <si>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</si>
  <si>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</si>
  <si>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</si>
  <si>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</si>
  <si>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</si>
  <si>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</si>
  <si>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</si>
  <si>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</si>
  <si>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</si>
  <si>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</si>
  <si>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</si>
  <si>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</si>
  <si>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</si>
  <si>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</si>
  <si>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</si>
  <si>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</si>
  <si>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</si>
  <si>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</si>
  <si>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</si>
  <si>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</si>
  <si>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</si>
  <si>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</si>
  <si>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</si>
  <si>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</si>
  <si>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</si>
  <si>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</si>
  <si>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</si>
  <si>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</si>
  <si>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</si>
  <si>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</si>
  <si>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</si>
  <si>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</si>
  <si>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</si>
  <si>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</si>
  <si>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</si>
  <si>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</si>
  <si>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</si>
  <si>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</si>
  <si>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</si>
  <si>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</si>
  <si>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</si>
  <si>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</si>
  <si>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</si>
  <si>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</si>
  <si>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</si>
  <si>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</si>
  <si>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</si>
  <si>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</si>
  <si>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</si>
  <si>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</si>
  <si>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</si>
  <si>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</si>
  <si>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</si>
  <si>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</si>
  <si>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</si>
  <si>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</si>
  <si>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</si>
  <si>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</si>
  <si>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</si>
  <si>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</si>
  <si>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</si>
  <si>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</si>
  <si>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</si>
  <si>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</si>
  <si>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</si>
  <si>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</si>
  <si>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</si>
  <si>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</si>
  <si>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</si>
  <si>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</si>
  <si>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</si>
  <si>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</si>
  <si>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</si>
  <si>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</si>
  <si>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</si>
  <si>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</si>
  <si>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</si>
  <si>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</si>
  <si>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</si>
  <si>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</si>
  <si>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Text ve volném formátu</t>
  </si>
  <si>
    <t>Čl. 438 písm. a) CRR</t>
  </si>
  <si>
    <t>(a)</t>
  </si>
  <si>
    <t>Přístup k hodnocení přiměřenosti vnitřně stanoveného kapitálu</t>
  </si>
  <si>
    <t>Čl. 438 písm. c) CRR</t>
  </si>
  <si>
    <t>(b)</t>
  </si>
  <si>
    <t>Na vyžádání daného příslušného orgánu výsledek interního postupu pro hodnocení kapitálové přiměřenosti instituce</t>
  </si>
  <si>
    <t>Tabulka EU OVC – Informace o interním postupu pro hodnocení kapitálové přiměřenosti</t>
  </si>
  <si>
    <t>Řádek</t>
  </si>
  <si>
    <t xml:space="preserve">Z toho základní přístup IRB </t>
  </si>
  <si>
    <t xml:space="preserve">Z toho pokročilý přístup IRB </t>
  </si>
  <si>
    <t>Tabulka EU OVA – Přístup instituce k řízení rizik</t>
  </si>
  <si>
    <t>Tabulka EU OVB – Zpřístupňování informací o systémech správy a řízení</t>
  </si>
  <si>
    <t>Pole s volně zadávanými kvalitativními informacemi</t>
  </si>
  <si>
    <t>Právní základ</t>
  </si>
  <si>
    <t>Kvalitativní informace – volně zadávané</t>
  </si>
  <si>
    <t>Čl. 435 odst. 1 písm. f) CRR</t>
  </si>
  <si>
    <t>Zpřístupnění stručného prohlášení o riziku schváleného vedoucím orgánem</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</si>
  <si>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</si>
  <si>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</si>
  <si>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</si>
  <si>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</si>
  <si>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</si>
  <si>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</si>
  <si>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</si>
  <si>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</si>
  <si>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</si>
  <si>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</si>
  <si>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</si>
  <si>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</si>
  <si>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</si>
  <si>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</si>
  <si>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Čl. 435 odst. 1 písm. a) a d) CRR</t>
  </si>
  <si>
    <t>(g)</t>
  </si>
  <si>
    <t>Informace o strategiích a postupech řízení, zajišťování a snižování rizik, jakož i sledování efektivity zajištění a snižování rizika</t>
  </si>
  <si>
    <t>Čl. 435 odst. 2 písm. a) CRR</t>
  </si>
  <si>
    <t>Počet funkcí ve vedoucím orgánu společnosti zastávaných členy vedoucího orgánu</t>
  </si>
  <si>
    <t>Čl. 435 odst. 2 písm. b) CRR</t>
  </si>
  <si>
    <t>Informace o politice přijímání pracovníků pro výběr členů vedoucího orgánu a jejich skutečných znalostech, dovednostech a zkušenostech</t>
  </si>
  <si>
    <t>Čl. 435 odst. 2 písm. c) CRR</t>
  </si>
  <si>
    <t>(c)</t>
  </si>
  <si>
    <t>Informace o politice různorodosti s ohledem na výběr členů vedoucího orgánu</t>
  </si>
  <si>
    <t>Čl. 435 odst. 2 písm. d) CRR</t>
  </si>
  <si>
    <t>Informace o tom, zda instituce zřídila zvláštní výbor pro rizika a jaká je četnost zasedání výboru</t>
  </si>
  <si>
    <t>Čl. 435 odst. 2 písm. e) CRR</t>
  </si>
  <si>
    <t xml:space="preserve">Popis toku informací o riziku pro vedoucí orgán </t>
  </si>
  <si>
    <t xml:space="preserve">Šablona EU LI1 – Rozdíly mezi rozsahem účetní a obezřetnostní konsolidace a přiřazování kategorií účetní závěrky ke kategoriím regulačních rizik </t>
  </si>
  <si>
    <t xml:space="preserve">Šablona EU LI2 – Hlavní zdroje rozdílů mezi regulatorními hodnotami expozic a účetními hodnotami v účetní závěrce </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</si>
  <si>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</si>
  <si>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</si>
  <si>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</si>
  <si>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</si>
  <si>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</si>
  <si>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</si>
  <si>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</si>
  <si>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</si>
  <si>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</si>
  <si>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</si>
  <si>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</si>
  <si>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</si>
  <si>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</si>
  <si>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</si>
  <si>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</si>
  <si>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</si>
  <si>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</si>
  <si>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</si>
  <si>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</si>
  <si>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</si>
  <si>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</si>
  <si>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</si>
  <si>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</si>
  <si>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</si>
  <si>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</si>
  <si>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</si>
  <si>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</si>
  <si>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</si>
  <si>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</si>
  <si>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</si>
  <si>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</si>
  <si>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</si>
  <si>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</si>
  <si>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</si>
  <si>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</si>
  <si>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</si>
  <si>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</si>
  <si>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</si>
  <si>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</si>
  <si>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</si>
  <si>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</si>
  <si>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</si>
  <si>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</si>
  <si>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</si>
  <si>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</si>
  <si>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</si>
  <si>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</si>
  <si>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</si>
  <si>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</si>
  <si>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Subjekt A</t>
  </si>
  <si>
    <t>X</t>
  </si>
  <si>
    <t>Úvěrová instituce</t>
  </si>
  <si>
    <t>Subjekt N</t>
  </si>
  <si>
    <t>Subjekt Z</t>
  </si>
  <si>
    <t>Pojišťovací subjekt</t>
  </si>
  <si>
    <t>Subjekt AA</t>
  </si>
  <si>
    <t>Nevýznamná leasingová společnost</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</si>
  <si>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</si>
  <si>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</si>
  <si>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</si>
  <si>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</si>
  <si>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</si>
  <si>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</si>
  <si>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</si>
  <si>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</si>
  <si>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</si>
  <si>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</si>
  <si>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</si>
  <si>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</si>
  <si>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</si>
  <si>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</si>
  <si>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</si>
  <si>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</si>
  <si>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</si>
  <si>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</si>
  <si>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</si>
  <si>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</si>
  <si>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</si>
  <si>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</si>
  <si>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</si>
  <si>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</si>
  <si>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</si>
  <si>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</si>
  <si>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</si>
  <si>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</si>
  <si>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</si>
  <si>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</si>
  <si>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</si>
  <si>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</si>
  <si>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</si>
  <si>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</si>
  <si>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</si>
  <si>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Šablona EU CC1 – Složení regulatorního kapitálu</t>
  </si>
  <si>
    <t>Šablona EU CC2 – Sesouhlasení regulatorního kapitálu s rozvahou v auditované účetní závěrce</t>
  </si>
  <si>
    <t>Šablona EU CCA – Základní vlastnosti nástrojů regulatorního kapitálu a nástrojů způsobilých závazků</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</si>
  <si>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</si>
  <si>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</si>
  <si>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</si>
  <si>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</si>
  <si>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</si>
  <si>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</si>
  <si>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</si>
  <si>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</si>
  <si>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</si>
  <si>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</si>
  <si>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</si>
  <si>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</si>
  <si>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</si>
  <si>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</si>
  <si>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</si>
  <si>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</si>
  <si>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</si>
  <si>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</si>
  <si>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</si>
  <si>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</si>
  <si>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</si>
  <si>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</si>
  <si>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</si>
  <si>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</si>
  <si>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</si>
  <si>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</si>
  <si>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</si>
  <si>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</si>
  <si>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</si>
  <si>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</si>
  <si>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</si>
  <si>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</si>
  <si>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</si>
  <si>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</si>
  <si>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</si>
  <si>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</si>
  <si>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</si>
  <si>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</si>
  <si>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</si>
  <si>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</si>
  <si>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</si>
  <si>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</si>
  <si>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</si>
  <si>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</si>
  <si>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</si>
  <si>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</si>
  <si>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</si>
  <si>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</si>
  <si>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</si>
  <si>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</si>
  <si>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</si>
  <si>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</si>
  <si>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</si>
  <si>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</si>
  <si>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</si>
  <si>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</si>
  <si>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</si>
  <si>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</si>
  <si>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</si>
  <si>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</si>
  <si>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</si>
  <si>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</si>
  <si>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</si>
  <si>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</si>
  <si>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</si>
  <si>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</si>
  <si>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</si>
  <si>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</si>
  <si>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</si>
  <si>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</si>
  <si>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</si>
  <si>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</si>
  <si>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</si>
  <si>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</si>
  <si>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</si>
  <si>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</si>
  <si>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</si>
  <si>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</si>
  <si>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</si>
  <si>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</si>
  <si>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</si>
  <si>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</si>
  <si>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</si>
  <si>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</si>
  <si>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</si>
  <si>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</si>
  <si>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</si>
  <si>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</si>
  <si>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</si>
  <si>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</si>
  <si>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</si>
  <si>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</si>
  <si>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</si>
  <si>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</si>
  <si>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</si>
  <si>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</si>
  <si>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</si>
  <si>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</si>
  <si>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</si>
  <si>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</si>
  <si>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</si>
  <si>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</si>
  <si>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</si>
  <si>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</si>
  <si>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</si>
  <si>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</si>
  <si>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</si>
  <si>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</si>
  <si>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</si>
  <si>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</si>
  <si>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</si>
  <si>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</si>
  <si>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</si>
  <si>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</si>
  <si>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</si>
  <si>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</si>
  <si>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</si>
  <si>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</si>
  <si>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</si>
  <si>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</si>
  <si>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</si>
  <si>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</si>
  <si>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</si>
  <si>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</si>
  <si>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</si>
  <si>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</si>
  <si>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</si>
  <si>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</si>
  <si>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</si>
  <si>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</si>
  <si>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</si>
  <si>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</si>
  <si>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</si>
  <si>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</si>
  <si>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</si>
  <si>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</si>
  <si>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t>Aktiva celkem</t>
  </si>
  <si>
    <t>Závazky celkem</t>
  </si>
  <si>
    <t>Vlastní kapitál celkem</t>
  </si>
  <si>
    <t>Kvalitativní nebo kvantitativní informace – volně zadávané</t>
  </si>
  <si>
    <t>2a</t>
  </si>
  <si>
    <t>EU-9a</t>
  </si>
  <si>
    <t>EU-9b</t>
  </si>
  <si>
    <t>Šablona EU CCyB1 – Zeměpisné rozdělení úvěrových expozic relevantních pro výpočet proticyklické rezervy</t>
  </si>
  <si>
    <t>Šablona EU CCyB2 – Objem proticyklické kapitálové rezervy stanovené konkrétně pro danou instituci</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</si>
  <si>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</si>
  <si>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</si>
  <si>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</si>
  <si>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</si>
  <si>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</si>
  <si>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</si>
  <si>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</si>
  <si>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</si>
  <si>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</si>
  <si>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</si>
  <si>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</si>
  <si>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</si>
  <si>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</si>
  <si>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</si>
  <si>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</si>
  <si>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</si>
  <si>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</si>
  <si>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</si>
  <si>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</si>
  <si>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</si>
  <si>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</si>
  <si>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</si>
  <si>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Země: 001</t>
  </si>
  <si>
    <t>Země: 002</t>
  </si>
  <si>
    <t>…</t>
  </si>
  <si>
    <t>Země: NNN</t>
  </si>
  <si>
    <t>020</t>
  </si>
  <si>
    <t>Sazba proticyklické kapitálové rezervy stanovené konkrétně pro danou instituci</t>
  </si>
  <si>
    <t>Požadavek proticyklické kapitálové rezervy stanovené konkrétně pro danou instituci</t>
  </si>
  <si>
    <t>Šablona EU LR1 – LRSum: Shrnutí sesouhlasení účetních aktiv a expozic pákového poměru</t>
  </si>
  <si>
    <t>Šablona EU LR2 – LRCom: Harmonizované zveřejnění pákového poměru</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</si>
  <si>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</si>
  <si>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</si>
  <si>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</si>
  <si>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</si>
  <si>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</si>
  <si>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</si>
  <si>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</si>
  <si>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</si>
  <si>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</si>
  <si>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</si>
  <si>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</si>
  <si>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</si>
  <si>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</si>
  <si>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</si>
  <si>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</si>
  <si>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</si>
  <si>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</si>
  <si>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</si>
  <si>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</si>
  <si>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</si>
  <si>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</si>
  <si>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</si>
  <si>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</si>
  <si>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</si>
  <si>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</si>
  <si>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</si>
  <si>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</si>
  <si>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</si>
  <si>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</si>
  <si>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</si>
  <si>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</si>
  <si>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</si>
  <si>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</si>
  <si>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</si>
  <si>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</si>
  <si>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</si>
  <si>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</si>
  <si>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</si>
  <si>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</si>
  <si>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</si>
  <si>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</si>
  <si>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</si>
  <si>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</si>
  <si>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</si>
  <si>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</si>
  <si>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</si>
  <si>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</si>
  <si>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</si>
  <si>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</si>
  <si>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</si>
  <si>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</si>
  <si>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</si>
  <si>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</si>
  <si>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</si>
  <si>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</si>
  <si>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</si>
  <si>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</si>
  <si>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</si>
  <si>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</si>
  <si>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</si>
  <si>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</si>
  <si>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</si>
  <si>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</si>
  <si>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</si>
  <si>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</si>
  <si>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</si>
  <si>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</si>
  <si>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</si>
  <si>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</si>
  <si>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</si>
  <si>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</si>
  <si>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</si>
  <si>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</si>
  <si>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</si>
  <si>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</si>
  <si>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</si>
  <si>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</si>
  <si>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</si>
  <si>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</si>
  <si>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</si>
  <si>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</si>
  <si>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</si>
  <si>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</si>
  <si>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</si>
  <si>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</si>
  <si>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</si>
  <si>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</si>
  <si>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</si>
  <si>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</si>
  <si>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</si>
  <si>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</si>
  <si>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</si>
  <si>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</si>
  <si>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</si>
  <si>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</si>
  <si>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</si>
  <si>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</si>
  <si>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</si>
  <si>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</si>
  <si>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</si>
  <si>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</si>
  <si>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</si>
  <si>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</si>
  <si>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</si>
  <si>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</si>
  <si>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</si>
  <si>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</si>
  <si>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</si>
  <si>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</si>
  <si>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</si>
  <si>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</si>
  <si>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</si>
  <si>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</si>
  <si>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</si>
  <si>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</si>
  <si>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</si>
  <si>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</si>
  <si>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</si>
  <si>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</si>
  <si>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</si>
  <si>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</si>
  <si>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</si>
  <si>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</si>
  <si>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</si>
  <si>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</si>
  <si>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</si>
  <si>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</si>
  <si>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</si>
  <si>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</si>
  <si>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</si>
  <si>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</si>
  <si>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Tabulka EU LIQA – Řízení rizika likvidity </t>
  </si>
  <si>
    <t>Šablona EU LIQ1 – Kvantitativní informace o LCR</t>
  </si>
  <si>
    <t>Tabulka EU LIQB s kvalitativními informacemi o LCR, která doplňuje šablonu EU LIQ1</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</si>
  <si>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</si>
  <si>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</si>
  <si>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</si>
  <si>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</si>
  <si>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</si>
  <si>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</si>
  <si>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</si>
  <si>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</si>
  <si>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</si>
  <si>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</si>
  <si>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</si>
  <si>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</si>
  <si>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</si>
  <si>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</si>
  <si>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</si>
  <si>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</si>
  <si>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</si>
  <si>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</si>
  <si>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</si>
  <si>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</si>
  <si>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</si>
  <si>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</si>
  <si>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</si>
  <si>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</si>
  <si>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</si>
  <si>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</si>
  <si>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</si>
  <si>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</si>
  <si>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</si>
  <si>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</si>
  <si>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</si>
  <si>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</si>
  <si>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</si>
  <si>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</si>
  <si>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</si>
  <si>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</si>
  <si>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</si>
  <si>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</si>
  <si>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</si>
  <si>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</si>
  <si>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</si>
  <si>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</si>
  <si>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</si>
  <si>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</si>
  <si>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</si>
  <si>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</si>
  <si>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</si>
  <si>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</si>
  <si>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</si>
  <si>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</si>
  <si>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</si>
  <si>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</si>
  <si>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</si>
  <si>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</si>
  <si>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</si>
  <si>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</si>
  <si>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</si>
  <si>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</si>
  <si>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</si>
  <si>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</si>
  <si>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</si>
  <si>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</si>
  <si>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</si>
  <si>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</si>
  <si>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</si>
  <si>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</si>
  <si>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</si>
  <si>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</si>
  <si>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</si>
  <si>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</si>
  <si>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</si>
  <si>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</si>
  <si>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</si>
  <si>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</si>
  <si>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</si>
  <si>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</si>
  <si>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</si>
  <si>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</si>
  <si>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</si>
  <si>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</si>
  <si>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</si>
  <si>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</si>
  <si>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</si>
  <si>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</si>
  <si>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</si>
  <si>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</si>
  <si>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</si>
  <si>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</si>
  <si>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</si>
  <si>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</si>
  <si>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</si>
  <si>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</si>
  <si>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</si>
  <si>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</si>
  <si>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</si>
  <si>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</si>
  <si>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</si>
  <si>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</si>
  <si>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</si>
  <si>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</si>
  <si>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</si>
  <si>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</si>
  <si>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</si>
  <si>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</si>
  <si>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</si>
  <si>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</si>
  <si>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Tabulka EU CRA: Obecné kvalitativní informace o úvěrovém riziku</t>
  </si>
  <si>
    <t>Tabulka EU CRB: Dodatečné zpřístupnění ohledně úvěrové kvality aktiv</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</si>
  <si>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</si>
  <si>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</si>
  <si>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</si>
  <si>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</si>
  <si>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Šablona EU CQ2: Kvalita úlev</t>
  </si>
  <si>
    <t>Šablona EU CQ3: Úvěrová kvalita výkonných a nevýkonných expozic podle počtu dnů po splatnosti</t>
  </si>
  <si>
    <t>Šablona EU CQ4: Kvalita nevýkonných expozic podle zeměpisné oblasti </t>
  </si>
  <si>
    <t>Šablona EU CQ5: Úvěrová kvalita úvěrů a pohledávek podle odvětví</t>
  </si>
  <si>
    <t xml:space="preserve">Šablona EU CQ6: Ocenění kolaterálu – úvěry a pohledávky </t>
  </si>
  <si>
    <t xml:space="preserve">Šablona EU CQ7: Kolaterál získaný převzetím a exekucemi </t>
  </si>
  <si>
    <t>Šablona EU CQ8: Kolaterál získaný převzetím a exekucemi – podle roku původu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</si>
  <si>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</si>
  <si>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</si>
  <si>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</si>
  <si>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</si>
  <si>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</si>
  <si>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</si>
  <si>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t>
  </si>
  <si>
    <t>Rozsah expozic po splatnosti (více než 90 dní), které nejsou považovány za znehodnocené, a příslušné odůvodnění.</t>
  </si>
  <si>
    <t>Popis metod použitých k určení obecných a specifických úprav o úvěrové riziko.</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</si>
  <si>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t>
  </si>
  <si>
    <t xml:space="preserve">Šablona EU CR1: Výkonné a nevýkonné expozice a související rezerva </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</si>
  <si>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</si>
  <si>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</si>
  <si>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</si>
  <si>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</si>
  <si>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</si>
  <si>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</si>
  <si>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</si>
  <si>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</si>
  <si>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</si>
  <si>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</si>
  <si>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</si>
  <si>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</si>
  <si>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</si>
  <si>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</si>
  <si>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</si>
  <si>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</si>
  <si>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</si>
  <si>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</si>
  <si>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</si>
  <si>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</si>
  <si>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</si>
  <si>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</si>
  <si>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</si>
  <si>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</si>
  <si>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</si>
  <si>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</si>
  <si>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</si>
  <si>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</si>
  <si>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</si>
  <si>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</si>
  <si>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</si>
  <si>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</si>
  <si>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</si>
  <si>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</si>
  <si>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</si>
  <si>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</si>
  <si>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</si>
  <si>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</si>
  <si>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</si>
  <si>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</si>
  <si>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</si>
  <si>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</si>
  <si>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</si>
  <si>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</si>
  <si>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</si>
  <si>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</si>
  <si>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</si>
  <si>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</si>
  <si>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</si>
  <si>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</si>
  <si>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</si>
  <si>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</si>
  <si>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</si>
  <si>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</si>
  <si>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</si>
  <si>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</si>
  <si>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</si>
  <si>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</si>
  <si>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</si>
  <si>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</si>
  <si>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</si>
  <si>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</si>
  <si>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</si>
  <si>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</si>
  <si>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</si>
  <si>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</si>
  <si>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</si>
  <si>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</si>
  <si>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</si>
  <si>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</si>
  <si>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</si>
  <si>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</si>
  <si>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</si>
  <si>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</si>
  <si>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</si>
  <si>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</si>
  <si>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</si>
  <si>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</si>
  <si>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</si>
  <si>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</si>
  <si>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</si>
  <si>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</si>
  <si>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</si>
  <si>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</si>
  <si>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</si>
  <si>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</si>
  <si>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</si>
  <si>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</si>
  <si>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</si>
  <si>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</si>
  <si>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</si>
  <si>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</si>
  <si>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</si>
  <si>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</si>
  <si>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</si>
  <si>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</si>
  <si>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</si>
  <si>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</si>
  <si>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Šablona EU CQ5: Úvěrová kvalita úvěrů a pohledávek za nefinančními podniky podle odvětví</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</si>
  <si>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</si>
  <si>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</si>
  <si>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</si>
  <si>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</si>
  <si>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</si>
  <si>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</si>
  <si>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</si>
  <si>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</si>
  <si>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</si>
  <si>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</si>
  <si>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</si>
  <si>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</si>
  <si>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</si>
  <si>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</si>
  <si>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</si>
  <si>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</si>
  <si>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</si>
  <si>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</si>
  <si>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</si>
  <si>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</si>
  <si>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</si>
  <si>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</si>
  <si>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</si>
  <si>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</si>
  <si>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</si>
  <si>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</si>
  <si>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</si>
  <si>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</si>
  <si>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</si>
  <si>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</si>
  <si>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</si>
  <si>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</si>
  <si>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</si>
  <si>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</si>
  <si>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</si>
  <si>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</si>
  <si>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</si>
  <si>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</si>
  <si>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</si>
  <si>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</si>
  <si>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</si>
  <si>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</si>
  <si>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</si>
  <si>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</si>
  <si>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</si>
  <si>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</si>
  <si>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</si>
  <si>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</si>
  <si>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</si>
  <si>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</si>
  <si>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</si>
  <si>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</si>
  <si>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</si>
  <si>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</si>
  <si>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</si>
  <si>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</si>
  <si>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</si>
  <si>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</si>
  <si>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</si>
  <si>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Tabulka EU CRC – Požadavky na zpřístupnění kvalitativních informací, které se týkají technik snižování úvěrového rizika</t>
  </si>
  <si>
    <t>Šablona EU CR3 – Přehled technik snižování úvěrového rizika:  Zpřístupňování informací o použití technik snižování úvěrového rizika</t>
  </si>
  <si>
    <t>Čl. 453 písm. a) CRR</t>
  </si>
  <si>
    <t xml:space="preserve">Popis klíčových rysů zásad a procesů rozvahového a podrozvahového započtení s uvedením rozsahu, v jakém instituce rozvahové započtení používají
</t>
  </si>
  <si>
    <t>Čl. 453 písm. b) CRR</t>
  </si>
  <si>
    <t>Klíčové rysy zásad a procesů oceňování a řízení způsobilého kolaterálu</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</si>
  <si>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</si>
  <si>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</si>
  <si>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Popis hlavních druhů kolaterálu přijímaných institucí za účelem snižování úvěrového rizika</t>
  </si>
  <si>
    <t xml:space="preserve">
Čl. 453 písm. d) CRR</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</si>
  <si>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t>
  </si>
  <si>
    <t xml:space="preserve">
Čl. 453 písm. e) CRR</t>
  </si>
  <si>
    <t>Informace o koncentracích tržního nebo úvěrového rizika v rámci snižování úvěrového rizika</t>
  </si>
  <si>
    <t xml:space="preserve">Nezajištěná účetní hodnota </t>
  </si>
  <si>
    <t>Zajištěná účetní hodnota</t>
  </si>
  <si>
    <t xml:space="preserve">Dluhové cenné papíry </t>
  </si>
  <si>
    <t>  </t>
  </si>
  <si>
    <t xml:space="preserve">     z toho nevýkonné expozice</t>
  </si>
  <si>
    <t xml:space="preserve">            z toho v selhání </t>
  </si>
  <si>
    <t>Tabulka EU CRD – Požadavky na zpřístupnění kvalitativních informací, které se týkají standardizovaného modelu</t>
  </si>
  <si>
    <t>Šablona EU CR4 – Standardizovaný přístup – expozice úvěrového rizika a účinky snižování úvěrového rizika</t>
  </si>
  <si>
    <t>Šablona EU CR5 – Standardizovaný přístup</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</si>
  <si>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</si>
  <si>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</si>
  <si>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</si>
  <si>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</si>
  <si>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</si>
  <si>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</si>
  <si>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</si>
  <si>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</si>
  <si>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</si>
  <si>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</si>
  <si>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</si>
  <si>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</si>
  <si>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</si>
  <si>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</si>
  <si>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</si>
  <si>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</si>
  <si>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</si>
  <si>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</si>
  <si>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</si>
  <si>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</si>
  <si>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</si>
  <si>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</si>
  <si>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</si>
  <si>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</si>
  <si>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</si>
  <si>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</si>
  <si>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</si>
  <si>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</si>
  <si>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</si>
  <si>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</si>
  <si>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</si>
  <si>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</si>
  <si>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</si>
  <si>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</si>
  <si>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</si>
  <si>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</si>
  <si>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</si>
  <si>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</si>
  <si>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</si>
  <si>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</si>
  <si>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List</t>
  </si>
  <si>
    <t>šablona/tabulka</t>
  </si>
  <si>
    <t>Článek CRR</t>
  </si>
  <si>
    <t>Článek ITS</t>
  </si>
  <si>
    <t>EU OV1</t>
  </si>
  <si>
    <t>šablona</t>
  </si>
  <si>
    <t>ano</t>
  </si>
  <si>
    <t>438(d)</t>
  </si>
  <si>
    <t>N/A</t>
  </si>
  <si>
    <t>EU KM1</t>
  </si>
  <si>
    <t>447(a)-(g)
438(b)</t>
  </si>
  <si>
    <t>EU INS1</t>
  </si>
  <si>
    <t>438(f)</t>
  </si>
  <si>
    <t>EU INS2</t>
  </si>
  <si>
    <t>438(g)</t>
  </si>
  <si>
    <t>EU OVC</t>
  </si>
  <si>
    <t>tabulka</t>
  </si>
  <si>
    <t>438(a)(c)</t>
  </si>
  <si>
    <t>EU OVA</t>
  </si>
  <si>
    <t>435(1)</t>
  </si>
  <si>
    <t xml:space="preserve">1
pouze 435(1)(a), (e),(f) </t>
  </si>
  <si>
    <t>1 
(pouze 435(1)(a), (e) a (f))</t>
  </si>
  <si>
    <t>EU OVB</t>
  </si>
  <si>
    <t>435(2)</t>
  </si>
  <si>
    <t>1 
(pouze 435(2) (a), (b) a c))</t>
  </si>
  <si>
    <t>EU LI1</t>
  </si>
  <si>
    <t>ne</t>
  </si>
  <si>
    <t>436(c)</t>
  </si>
  <si>
    <t>EU LI2</t>
  </si>
  <si>
    <t>436(d)</t>
  </si>
  <si>
    <t>EU LI3</t>
  </si>
  <si>
    <t>436(b)</t>
  </si>
  <si>
    <t>EU LIA</t>
  </si>
  <si>
    <t>436 (b) a (d)</t>
  </si>
  <si>
    <t>EU LIB</t>
  </si>
  <si>
    <t xml:space="preserve">436 (f), (g) a (h) </t>
  </si>
  <si>
    <t>EU PV1</t>
  </si>
  <si>
    <t>436 e)</t>
  </si>
  <si>
    <t>EU CC1</t>
  </si>
  <si>
    <t>5(a)</t>
  </si>
  <si>
    <t xml:space="preserve">1
pouze 437(a) </t>
  </si>
  <si>
    <t>EU CC2</t>
  </si>
  <si>
    <t>437 (a)</t>
  </si>
  <si>
    <t>EU CCA</t>
  </si>
  <si>
    <t>437(a)(c)</t>
  </si>
  <si>
    <t>5(b)</t>
  </si>
  <si>
    <t>EU CCyB1</t>
  </si>
  <si>
    <t>440(a)</t>
  </si>
  <si>
    <t>6(a)</t>
  </si>
  <si>
    <t>EU CCyB2</t>
  </si>
  <si>
    <t>440(b)</t>
  </si>
  <si>
    <t>6(b)</t>
  </si>
  <si>
    <t>EU LR1 - LRSum</t>
  </si>
  <si>
    <t xml:space="preserve"> 451(1)(b)</t>
  </si>
  <si>
    <t>7(a)</t>
  </si>
  <si>
    <t>EU LR2 - LRCom</t>
  </si>
  <si>
    <t>451(3) - řádky od 28 do 31a 
 451(1) a), (b) a (c)  a 451(2) - řádky k řádku 28</t>
  </si>
  <si>
    <t>1  
(pro řádky 28 až 31a)
 2
 (pro řádky do řádku 28)</t>
  </si>
  <si>
    <t>EU LR3 - LRSpl</t>
  </si>
  <si>
    <t>EU LRA</t>
  </si>
  <si>
    <t xml:space="preserve"> 451(1)(d), e)</t>
  </si>
  <si>
    <t>7(b)</t>
  </si>
  <si>
    <t>EU LIQA</t>
  </si>
  <si>
    <t xml:space="preserve"> 435(1) a 451a(4)</t>
  </si>
  <si>
    <t xml:space="preserve">1 
pouze 435(1)(a),(e) a (f) </t>
  </si>
  <si>
    <t>EU LIQ1</t>
  </si>
  <si>
    <t xml:space="preserve"> 451a(2)</t>
  </si>
  <si>
    <t>EU LIQB</t>
  </si>
  <si>
    <t>EU LIQ2</t>
  </si>
  <si>
    <t xml:space="preserve"> 451a(3)</t>
  </si>
  <si>
    <t>EU CRA</t>
  </si>
  <si>
    <t xml:space="preserve">435(1) (a), (b), (d) a (f) </t>
  </si>
  <si>
    <t xml:space="preserve">1
pouze 435(1) (a), (e) a (f) </t>
  </si>
  <si>
    <t>EU CRB</t>
  </si>
  <si>
    <t xml:space="preserve">442 (a) a (b) </t>
  </si>
  <si>
    <t xml:space="preserve">442 (c) a (f) </t>
  </si>
  <si>
    <t>EU CR1-A</t>
  </si>
  <si>
    <t>442 (g)</t>
  </si>
  <si>
    <t>EU CR2</t>
  </si>
  <si>
    <t xml:space="preserve">442(f) </t>
  </si>
  <si>
    <t>EU CR2a</t>
  </si>
  <si>
    <t xml:space="preserve"> 442 (c) </t>
  </si>
  <si>
    <t>EU CQ2</t>
  </si>
  <si>
    <t xml:space="preserve"> 442 (d) </t>
  </si>
  <si>
    <t>EU CQ4</t>
  </si>
  <si>
    <t xml:space="preserve">442 (c) a (e) </t>
  </si>
  <si>
    <t>EU CQ5</t>
  </si>
  <si>
    <t>EU CQ6</t>
  </si>
  <si>
    <t>EU CQ8</t>
  </si>
  <si>
    <t>EU CRC</t>
  </si>
  <si>
    <t xml:space="preserve">453(a) až (e) </t>
  </si>
  <si>
    <t>10(a)</t>
  </si>
  <si>
    <t>EU CR3</t>
  </si>
  <si>
    <t>453(f)</t>
  </si>
  <si>
    <t>10(b)</t>
  </si>
  <si>
    <t>EU CRD</t>
  </si>
  <si>
    <t>444 (a) až (d)</t>
  </si>
  <si>
    <t>11(a)</t>
  </si>
  <si>
    <t>EU CR4</t>
  </si>
  <si>
    <t xml:space="preserve">453 (g), (h) a (i) a 444 (e) </t>
  </si>
  <si>
    <t>11(b)</t>
  </si>
  <si>
    <t>EU CR5</t>
  </si>
  <si>
    <t xml:space="preserve">444 (e) </t>
  </si>
  <si>
    <t>11(c)</t>
  </si>
  <si>
    <t>EU CRE</t>
  </si>
  <si>
    <t xml:space="preserve">452 (a) až (f) </t>
  </si>
  <si>
    <t>EU CR6</t>
  </si>
  <si>
    <t xml:space="preserve">452 (g),(i) až(v) </t>
  </si>
  <si>
    <t>EU CR6-A</t>
  </si>
  <si>
    <t xml:space="preserve">452 (b) </t>
  </si>
  <si>
    <t>EU CR7</t>
  </si>
  <si>
    <t xml:space="preserve">453 (j) </t>
  </si>
  <si>
    <t>EU CR7-A</t>
  </si>
  <si>
    <t xml:space="preserve">453 (g) </t>
  </si>
  <si>
    <t>EU CR8</t>
  </si>
  <si>
    <t xml:space="preserve">438 (h) </t>
  </si>
  <si>
    <t>CR9</t>
  </si>
  <si>
    <t xml:space="preserve">452 (h) </t>
  </si>
  <si>
    <t>CR9.1</t>
  </si>
  <si>
    <t>EU CR10</t>
  </si>
  <si>
    <t>438 e)</t>
  </si>
  <si>
    <t>EU CCRA</t>
  </si>
  <si>
    <t>14(a)</t>
  </si>
  <si>
    <t>EU CCR1</t>
  </si>
  <si>
    <t>14(b)</t>
  </si>
  <si>
    <t>2/ 1 pro bod (m)</t>
  </si>
  <si>
    <t>EU CCR2</t>
  </si>
  <si>
    <t>439(h)</t>
  </si>
  <si>
    <t>14(c)</t>
  </si>
  <si>
    <t>EU CCR3</t>
  </si>
  <si>
    <t>14(d)</t>
  </si>
  <si>
    <t>EU CCR4</t>
  </si>
  <si>
    <t>EU CCR5</t>
  </si>
  <si>
    <t>439 e)</t>
  </si>
  <si>
    <t>EU CCR6</t>
  </si>
  <si>
    <t>438(j)</t>
  </si>
  <si>
    <t>EU CCR7</t>
  </si>
  <si>
    <t>438(h)</t>
  </si>
  <si>
    <t>EU CCR8</t>
  </si>
  <si>
    <t>439(i)</t>
  </si>
  <si>
    <t>EU SECA</t>
  </si>
  <si>
    <t xml:space="preserve"> 449 (a) až (i)</t>
  </si>
  <si>
    <t>EU SEC1</t>
  </si>
  <si>
    <t xml:space="preserve"> 449 (j) </t>
  </si>
  <si>
    <t>EU SEC2</t>
  </si>
  <si>
    <t>EU SEC3</t>
  </si>
  <si>
    <t>449 (k)(i)</t>
  </si>
  <si>
    <t>EU SEC4</t>
  </si>
  <si>
    <t xml:space="preserve">449 (k)(ii) </t>
  </si>
  <si>
    <t>EU SEC5</t>
  </si>
  <si>
    <t>449(l)</t>
  </si>
  <si>
    <t>EU MRA</t>
  </si>
  <si>
    <t xml:space="preserve"> 435(1)(a) až (d) </t>
  </si>
  <si>
    <t>1 
pouze  435(1)(a)</t>
  </si>
  <si>
    <t>EU MR1</t>
  </si>
  <si>
    <t>EU MRB</t>
  </si>
  <si>
    <t xml:space="preserve">455  (a),(b),(c),(f) </t>
  </si>
  <si>
    <t>EU MR2-A</t>
  </si>
  <si>
    <t xml:space="preserve">445 (e) </t>
  </si>
  <si>
    <t>EU MR2-B</t>
  </si>
  <si>
    <t>EU MR3</t>
  </si>
  <si>
    <t xml:space="preserve">445 (d) </t>
  </si>
  <si>
    <t>EU MR4</t>
  </si>
  <si>
    <t xml:space="preserve">445 (g) </t>
  </si>
  <si>
    <t>EU ORA</t>
  </si>
  <si>
    <t xml:space="preserve"> 435(1), 446 a 454 </t>
  </si>
  <si>
    <t xml:space="preserve">1
pouze  435(1) (a), (e) a (f) </t>
  </si>
  <si>
    <t>EU OR1</t>
  </si>
  <si>
    <t xml:space="preserve">446 a 454 </t>
  </si>
  <si>
    <t>EU  REMA</t>
  </si>
  <si>
    <t xml:space="preserve">1
pouze 450(1) (a) až (d) a (j) </t>
  </si>
  <si>
    <t>EU REM1</t>
  </si>
  <si>
    <t xml:space="preserve"> 450(1) (h)(i) až (ii) </t>
  </si>
  <si>
    <t>EU REM2</t>
  </si>
  <si>
    <t xml:space="preserve">450(1)  (h)(v) až (vii) </t>
  </si>
  <si>
    <t>EU REM3</t>
  </si>
  <si>
    <t xml:space="preserve"> 450(1)  (h)(iii) až (iv) </t>
  </si>
  <si>
    <t>EU REM4</t>
  </si>
  <si>
    <t>EU REM5</t>
  </si>
  <si>
    <t>EU AE1</t>
  </si>
  <si>
    <t>443</t>
  </si>
  <si>
    <t>EU AE2</t>
  </si>
  <si>
    <t>EU AE3</t>
  </si>
  <si>
    <t>EU AE4</t>
  </si>
  <si>
    <t>Tabulka EU ORA – Kvalitativní informace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</si>
  <si>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</si>
  <si>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</si>
  <si>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</si>
  <si>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</si>
  <si>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</si>
  <si>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</si>
  <si>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Zpřístupňování informací o cílech a zásadách v oblasti řízení rizik</t>
  </si>
  <si>
    <t>Článek 446 CRR</t>
  </si>
  <si>
    <t>Zpřístupňování informací o přístupech k posouzení minimálních kapitálových požadavků</t>
  </si>
  <si>
    <r>
      <rPr>
        <sz val="11"/>
        <color theme="1"/>
        <rFont val="Calibri"/>
        <family val="2"/>
        <scheme val="minor"/>
      </rPr>
      <t xml:space="preserve">Popis uplatněného přístupu AMA </t>
    </r>
    <r>
      <rPr>
        <i/>
        <sz val="11"/>
        <color theme="1"/>
        <rFont val="Calibri"/>
        <family val="2"/>
        <scheme val="minor"/>
      </rPr>
      <t>(je-li to relevantní)</t>
    </r>
  </si>
  <si>
    <t>Článek 454 CRR</t>
  </si>
  <si>
    <r>
      <rPr>
        <sz val="11"/>
        <color theme="1"/>
        <rFont val="Calibri"/>
        <family val="2"/>
        <scheme val="minor"/>
      </rPr>
      <t xml:space="preserve">Informace o použití pojištění za účelem snížení rizika v rámci pokročilého přístupu k měření </t>
    </r>
    <r>
      <rPr>
        <i/>
        <sz val="11"/>
        <color rgb="FF000000"/>
        <rFont val="Calibri"/>
        <family val="2"/>
        <scheme val="minor"/>
      </rPr>
      <t>(je-li to relevantní)</t>
    </r>
  </si>
  <si>
    <t xml:space="preserve"> Šablona EU OR1 – Kapitálové požadavky k operačnímu riziku a objemy rizikově vážených expozic</t>
  </si>
  <si>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</si>
  <si>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</si>
  <si>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</si>
  <si>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</si>
  <si>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</si>
  <si>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</si>
  <si>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</si>
  <si>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</si>
  <si>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</si>
  <si>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</si>
  <si>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</si>
  <si>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</si>
  <si>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</si>
  <si>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</si>
  <si>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</si>
  <si>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</si>
  <si>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</si>
  <si>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</si>
  <si>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</si>
  <si>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</si>
  <si>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</si>
  <si>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</si>
  <si>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</si>
  <si>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</si>
  <si>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</si>
  <si>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</si>
  <si>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</si>
  <si>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</si>
  <si>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</si>
  <si>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</si>
  <si>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</si>
  <si>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</si>
  <si>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</si>
  <si>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</si>
  <si>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</si>
  <si>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Poměry mezi stálou a pohyblivou složkou odměny stanovené podle čl. 94 odst. 1 písm. g) CRD</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</si>
  <si>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</si>
  <si>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</si>
  <si>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</si>
  <si>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</si>
  <si>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</si>
  <si>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</si>
  <si>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</si>
  <si>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r>
      <t xml:space="preserve">kritérií instituce pro úpravy </t>
    </r>
    <r>
      <rPr>
        <i/>
        <sz val="11"/>
        <rFont val="Calibri"/>
        <family val="2"/>
        <scheme val="minor"/>
      </rPr>
      <t>ex post</t>
    </r>
    <r>
      <rPr>
        <sz val="11"/>
        <rFont val="Calibri"/>
        <family val="2"/>
        <scheme val="minor"/>
      </rPr>
      <t xml:space="preserve"> (malus během oddálení a zpětné vymáhání po přiznání, pokud to vnitrostátní právo umožňuje)</t>
    </r>
  </si>
  <si>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</si>
  <si>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</si>
  <si>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</si>
  <si>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</si>
  <si>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</si>
  <si>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</si>
  <si>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</si>
  <si>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</si>
  <si>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</si>
  <si>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</si>
  <si>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</si>
  <si>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</si>
  <si>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</si>
  <si>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</si>
  <si>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</si>
  <si>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</si>
  <si>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</si>
  <si>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</si>
  <si>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</si>
  <si>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</si>
  <si>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</si>
  <si>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</si>
  <si>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</si>
  <si>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</si>
  <si>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</si>
  <si>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</si>
  <si>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</si>
  <si>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</si>
  <si>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</si>
  <si>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</si>
  <si>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</si>
  <si>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</si>
  <si>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</si>
  <si>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</si>
  <si>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</si>
  <si>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</si>
  <si>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</si>
  <si>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</si>
  <si>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</si>
  <si>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</si>
  <si>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</si>
  <si>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</si>
  <si>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</si>
  <si>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</si>
  <si>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</si>
  <si>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</si>
  <si>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</si>
  <si>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</si>
  <si>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</si>
  <si>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</si>
  <si>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</si>
  <si>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</si>
  <si>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</si>
  <si>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</si>
  <si>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</si>
  <si>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</si>
  <si>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</si>
  <si>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</si>
  <si>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</si>
  <si>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</si>
  <si>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</si>
  <si>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</si>
  <si>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</si>
  <si>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</si>
  <si>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</si>
  <si>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</si>
  <si>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</si>
  <si>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</si>
  <si>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</si>
  <si>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</si>
  <si>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</si>
  <si>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</si>
  <si>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</si>
  <si>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</si>
  <si>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</si>
  <si>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</si>
  <si>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</si>
  <si>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</si>
  <si>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</si>
  <si>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</si>
  <si>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</si>
  <si>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</si>
  <si>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</si>
  <si>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</si>
  <si>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</si>
  <si>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</si>
  <si>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</si>
  <si>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</si>
  <si>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</si>
  <si>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</si>
  <si>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</si>
  <si>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</si>
  <si>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</si>
  <si>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</si>
  <si>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</si>
  <si>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</si>
  <si>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</si>
  <si>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</si>
  <si>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Šablona EU AE1 – Zatížená a nezatížená aktiva</t>
  </si>
  <si>
    <t>Šablona EU AE2 – Přijatý kolaterál a emitované vlastní dluhové cenné papíry</t>
  </si>
  <si>
    <t>Šablona EU AE3 – Zdroje zatížení</t>
  </si>
  <si>
    <t>Tabulka EU AE4 – Průvodní komentář</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</si>
  <si>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</si>
  <si>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</si>
  <si>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</si>
  <si>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</si>
  <si>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</si>
  <si>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</si>
  <si>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</si>
  <si>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</si>
  <si>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</si>
  <si>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</si>
  <si>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</si>
  <si>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</si>
  <si>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</si>
  <si>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</si>
  <si>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</si>
  <si>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</si>
  <si>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</si>
  <si>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</si>
  <si>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</si>
  <si>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</si>
  <si>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</si>
  <si>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</si>
  <si>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</si>
  <si>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</si>
  <si>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</si>
  <si>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</si>
  <si>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</si>
  <si>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</si>
  <si>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</si>
  <si>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</si>
  <si>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</si>
  <si>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</si>
  <si>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</si>
  <si>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Příloha III
Zpřístupňování informací o cílech a zásadách v oblasti řízení rizik
</t>
  </si>
  <si>
    <t>Příloha V
Zpřístupňování informací o oblasti působnosti regulatorního rámce</t>
  </si>
  <si>
    <r>
      <t xml:space="preserve">Šablona EU LI3 – Přehled rozdílů v rozsahu konsolidace (podle jednotlivých subjektů) </t>
    </r>
    <r>
      <rPr>
        <sz val="10"/>
        <rFont val="Arial"/>
        <family val="2"/>
        <charset val="238"/>
      </rPr>
      <t/>
    </r>
  </si>
  <si>
    <r>
      <t>Tabulka EU LIA – Vysvětlení rozdílů mezi hodnotami pro účely účetnictví a regulace</t>
    </r>
    <r>
      <rPr>
        <sz val="10"/>
        <rFont val="Arial"/>
        <family val="2"/>
        <charset val="238"/>
      </rPr>
      <t/>
    </r>
  </si>
  <si>
    <r>
      <t>Tabulka EU LIB – Ostatní kvalitativní informace o oblasti působnosti</t>
    </r>
    <r>
      <rPr>
        <sz val="10"/>
        <rFont val="Arial"/>
        <family val="2"/>
        <charset val="238"/>
      </rPr>
      <t/>
    </r>
  </si>
  <si>
    <t xml:space="preserve">Šablona EU PV1 – Úpravy v rámci obezřetného oceňování </t>
  </si>
  <si>
    <t>Příloha VII 
Zpřístupňování informací o kapitálu</t>
  </si>
  <si>
    <r>
      <t>Šablona EU CC2 – Sesouhlasení regulatorního kapitálu s rozvahou v auditované účetní závěrce</t>
    </r>
    <r>
      <rPr>
        <sz val="10"/>
        <rFont val="Arial"/>
        <family val="2"/>
        <charset val="238"/>
      </rPr>
      <t/>
    </r>
  </si>
  <si>
    <r>
      <t>Šablona EU CCA – Základní vlastnosti nástrojů regulatorního kapitálu a nástrojů způsobilých závazků</t>
    </r>
    <r>
      <rPr>
        <sz val="10"/>
        <rFont val="Arial"/>
        <family val="2"/>
        <charset val="238"/>
      </rPr>
      <t/>
    </r>
  </si>
  <si>
    <t>Příloha IX
Zpřístupňování informací o proticyklických kapitálových rezervách</t>
  </si>
  <si>
    <t xml:space="preserve">Příloha XI 
Zpřístupňování informací o pákovém poměru </t>
  </si>
  <si>
    <r>
      <t>Šablona EU LR3 – LRSpl: Rozdělení rozvahových expozic (s výjimkou derivátů, SFT a vyňatých expozic)</t>
    </r>
    <r>
      <rPr>
        <sz val="10"/>
        <rFont val="Arial"/>
        <family val="2"/>
        <charset val="238"/>
      </rPr>
      <t/>
    </r>
  </si>
  <si>
    <r>
      <t>Tabulka EU LRA: Zpřístupnění kvalitativních informací o pákovém poměru</t>
    </r>
    <r>
      <rPr>
        <sz val="10"/>
        <rFont val="Arial"/>
        <family val="2"/>
        <charset val="238"/>
      </rPr>
      <t/>
    </r>
  </si>
  <si>
    <r>
      <t xml:space="preserve">Šablona EU LIQ2 – Ukazatel čistého stabilního financování </t>
    </r>
    <r>
      <rPr>
        <sz val="10"/>
        <rFont val="Arial"/>
        <family val="2"/>
        <charset val="238"/>
      </rPr>
      <t/>
    </r>
  </si>
  <si>
    <t>Příloha XV
Zpřístupňování informací o cílech a zásadách v oblasti řízení rizik, o expozicích vůči úvěrovému riziku, riziku rozmělnění a o úvěrově kvalitě</t>
  </si>
  <si>
    <t xml:space="preserve">Šablona EU CQ8: Kolaterál získaný převzetím a exekucemi – podle roku původu
</t>
  </si>
  <si>
    <t>Příloha XVII
Zpřístupňování informací o použití technik snižování úvěrového rizika</t>
  </si>
  <si>
    <t xml:space="preserve">Šablona EU CR4 – Standardizovaný přístup – expozice úvěrového rizika a účinky snižování úvěrového rizika
</t>
  </si>
  <si>
    <t>Příloha  XIX
Zpřístupňování informací o použití standardizovaného přístupu k úvěrovému riziku (vyjma úvěrového rizika protistrany a sekuritizovaných pozic)</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</si>
  <si>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</si>
  <si>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</si>
  <si>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 – Přístup IRB – Expozice úvěrového rizika podle kategorie expozic a rozmezí hodnot PD</t>
  </si>
  <si>
    <t>Šablona EU CR6-A – Rozsah použití přístupu IRB a standardizovaného přístupu</t>
  </si>
  <si>
    <t>Šablona EU CR7 – Přístup IRB – Účinek úvěrových derivátů použitých jako techniky snižování úvěrového rizika na objem rizikově vážených expozic (RWEA)</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</si>
  <si>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</si>
  <si>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</si>
  <si>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</si>
  <si>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</si>
  <si>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</si>
  <si>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</si>
  <si>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</si>
  <si>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</si>
  <si>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</si>
  <si>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</si>
  <si>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</si>
  <si>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</si>
  <si>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</si>
  <si>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</si>
  <si>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</si>
  <si>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</si>
  <si>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</si>
  <si>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</si>
  <si>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</si>
  <si>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</si>
  <si>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</si>
  <si>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</si>
  <si>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</si>
  <si>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</si>
  <si>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</si>
  <si>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</si>
  <si>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</si>
  <si>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</si>
  <si>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</si>
  <si>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</si>
  <si>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</si>
  <si>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</si>
  <si>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</si>
  <si>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</si>
  <si>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</si>
  <si>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</si>
  <si>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</si>
  <si>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</si>
  <si>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</si>
  <si>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</si>
  <si>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</si>
  <si>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</si>
  <si>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</si>
  <si>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</si>
  <si>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</si>
  <si>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</si>
  <si>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</si>
  <si>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</si>
  <si>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</si>
  <si>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</si>
  <si>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</si>
  <si>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</si>
  <si>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</si>
  <si>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</si>
  <si>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</si>
  <si>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</si>
  <si>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</si>
  <si>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</si>
  <si>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</si>
  <si>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</si>
  <si>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</si>
  <si>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</si>
  <si>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</si>
  <si>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</si>
  <si>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</si>
  <si>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</si>
  <si>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</si>
  <si>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</si>
  <si>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</si>
  <si>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</si>
  <si>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</si>
  <si>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 xml:space="preserve">  </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</si>
  <si>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</si>
  <si>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</si>
  <si>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</si>
  <si>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</si>
  <si>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</si>
  <si>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</si>
  <si>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</si>
  <si>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</si>
  <si>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</si>
  <si>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</si>
  <si>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z toho podniky – ostatní</t>
  </si>
  <si>
    <t>z toho retailová oblast – ostatní MSP</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</si>
  <si>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</si>
  <si>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</si>
  <si>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</si>
  <si>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</si>
  <si>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</si>
  <si>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</si>
  <si>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</si>
  <si>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</si>
  <si>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</si>
  <si>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</si>
  <si>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Z toho počet
dlužníků v selhání během roku</t>
  </si>
  <si>
    <t>Průměrná
historická
roční
míra selhání (%)</t>
  </si>
  <si>
    <t>Průměrná hodnota PD (%)</t>
  </si>
  <si>
    <t>Zjištěná průměrná míra selhání (%)</t>
  </si>
  <si>
    <t>Počet dlužníků na konci předchozího roku</t>
  </si>
  <si>
    <t>Kategorie expozic</t>
  </si>
  <si>
    <t>Průměrná hodnota PD</t>
  </si>
  <si>
    <t>Odpovídající hodnota
externího ratingu</t>
  </si>
  <si>
    <t>Šablona EU CR10 – Specializované úvěrové expozice a akciové expozice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</si>
  <si>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</si>
  <si>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</si>
  <si>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</si>
  <si>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</si>
  <si>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</si>
  <si>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</si>
  <si>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</si>
  <si>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</si>
  <si>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</si>
  <si>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</si>
  <si>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</si>
  <si>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</si>
  <si>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</si>
  <si>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</si>
  <si>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</si>
  <si>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</si>
  <si>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</si>
  <si>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</si>
  <si>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</si>
  <si>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</si>
  <si>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</si>
  <si>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</si>
  <si>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</si>
  <si>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</si>
  <si>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</si>
  <si>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</si>
  <si>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</si>
  <si>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</si>
  <si>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</si>
  <si>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</si>
  <si>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</si>
  <si>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</si>
  <si>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</si>
  <si>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</si>
  <si>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</si>
  <si>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</si>
  <si>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Flexibilní formát</t>
  </si>
  <si>
    <t>Reprodukční náklady (RC)</t>
  </si>
  <si>
    <t>Potenciální budoucí expozice (PFE)</t>
  </si>
  <si>
    <t>Efektivní očekávané pozitivní expozice (EEPE)</t>
  </si>
  <si>
    <t>Hodnota expozic před snížením úvěrového rizika</t>
  </si>
  <si>
    <t>Hodnota expozic po snížení úvěrového rizika</t>
  </si>
  <si>
    <t>Objem rizikově vážených expozic (RWEA)</t>
  </si>
  <si>
    <t>EU – Metoda původní expozice (pro deriváty)</t>
  </si>
  <si>
    <t>1,4</t>
  </si>
  <si>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</si>
  <si>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</si>
  <si>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</si>
  <si>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</si>
  <si>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</si>
  <si>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</si>
  <si>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</si>
  <si>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</si>
  <si>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</si>
  <si>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</si>
  <si>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</si>
  <si>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</si>
  <si>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</si>
  <si>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</si>
  <si>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</si>
  <si>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</si>
  <si>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t xml:space="preserve">Celkem transakce podléhající kapitálovým požadavkům na riziko související s úvěrovou úpravou v ocenění </t>
  </si>
  <si>
    <t xml:space="preserve">Regionální vlády nebo místní orgány </t>
  </si>
  <si>
    <t>Celková hodnota expozic</t>
  </si>
  <si>
    <t>Stupnice PD</t>
  </si>
  <si>
    <t>Hustota objemů rizikově vážených expozic</t>
  </si>
  <si>
    <t>1 … 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</si>
  <si>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</si>
  <si>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</si>
  <si>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</si>
  <si>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</si>
  <si>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</si>
  <si>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</si>
  <si>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</si>
  <si>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</si>
  <si>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</si>
  <si>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</si>
  <si>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</si>
  <si>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</si>
  <si>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</si>
  <si>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</si>
  <si>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</si>
  <si>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</si>
  <si>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</si>
  <si>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</si>
  <si>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</si>
  <si>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</si>
  <si>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</si>
  <si>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</si>
  <si>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</si>
  <si>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</si>
  <si>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</si>
  <si>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</si>
  <si>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</si>
  <si>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</si>
  <si>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</si>
  <si>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</si>
  <si>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</si>
  <si>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</si>
  <si>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</si>
  <si>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</si>
  <si>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</si>
  <si>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</si>
  <si>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</si>
  <si>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</si>
  <si>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</si>
  <si>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</si>
  <si>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</si>
  <si>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</si>
  <si>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</si>
  <si>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</si>
  <si>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</si>
  <si>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</si>
  <si>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</si>
  <si>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</si>
  <si>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</si>
  <si>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</si>
  <si>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</si>
  <si>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 xml:space="preserve">Tabulka EU SECA – Požadavky na zpřístupnění kvalitativních informací, které se týkají sekuritizovaných expozic </t>
  </si>
  <si>
    <t>Šablona EU SEC1 – Sekuritizované expozice v investičním portfoliu</t>
  </si>
  <si>
    <t>Šablona EU SEC2 – Sekuritizované expozice v obchodním portfoliu</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</si>
  <si>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</si>
  <si>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</si>
  <si>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Šablona EU SEC5 – Expozice sekuritizované institucí – Expozice v selhání a specifické úpravy o úvěrové riziko</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</si>
  <si>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</si>
  <si>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</si>
  <si>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</si>
  <si>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</si>
  <si>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</si>
  <si>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</si>
  <si>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</si>
  <si>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</si>
  <si>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</si>
  <si>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</si>
  <si>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</si>
  <si>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</si>
  <si>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</si>
  <si>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</si>
  <si>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</si>
  <si>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</si>
  <si>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</si>
  <si>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</si>
  <si>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</si>
  <si>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</si>
  <si>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</si>
  <si>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</si>
  <si>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</si>
  <si>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</si>
  <si>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</si>
  <si>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</si>
  <si>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</si>
  <si>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</si>
  <si>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</si>
  <si>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</si>
  <si>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</si>
  <si>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</si>
  <si>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</si>
  <si>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</si>
  <si>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</si>
  <si>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</si>
  <si>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</si>
  <si>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</si>
  <si>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Šablona EU SEC3 – Sekuritizované expozice v investičním portfoliu a související regulativní kapitálové požadavky – instituce jednající jako původce nebo sponzor</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</si>
  <si>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</si>
  <si>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</si>
  <si>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</si>
  <si>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</si>
  <si>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</si>
  <si>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</si>
  <si>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</si>
  <si>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</si>
  <si>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</si>
  <si>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</si>
  <si>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</si>
  <si>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</si>
  <si>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</si>
  <si>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</si>
  <si>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</si>
  <si>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</si>
  <si>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</si>
  <si>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</si>
  <si>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</si>
  <si>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</si>
  <si>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</si>
  <si>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</si>
  <si>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Šablona EU SEC4 – Sekuritizované expozice v investičním portfoliu a související regulatorní kapitálové požadavky – instituce jednající jako investor</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</si>
  <si>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</si>
  <si>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</si>
  <si>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</si>
  <si>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</si>
  <si>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</si>
  <si>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</si>
  <si>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Tabulka EU MRA – Požadavky na zpřístupnění kvalitativních informací, které se týkají tržního rizika</t>
  </si>
  <si>
    <t>Šablona EU MR1 – Tržní riziko podle standardizovaného přístupu</t>
  </si>
  <si>
    <t>Tabulka EU MRB –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</si>
  <si>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</si>
  <si>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</si>
  <si>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</si>
  <si>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</si>
  <si>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Tabulka EU MRA: Požadavky na zpřístupnění kvalitativních informací, které se týkají tržního rizika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</si>
  <si>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</si>
  <si>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</si>
  <si>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</si>
  <si>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</si>
  <si>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</si>
  <si>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</si>
  <si>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</si>
  <si>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</si>
  <si>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</si>
  <si>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t>Tabulka EU MRB: Požadavky na zpřístupnění kvalitativních informací pro instituce, které používají interní modely pro tržní riziko</t>
  </si>
  <si>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</si>
  <si>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</si>
  <si>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</si>
  <si>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</si>
  <si>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</si>
  <si>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</si>
  <si>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</si>
  <si>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</si>
  <si>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</si>
  <si>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</si>
  <si>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</si>
  <si>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</si>
  <si>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</si>
  <si>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</si>
  <si>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</si>
  <si>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</si>
  <si>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</si>
  <si>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</si>
  <si>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</si>
  <si>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</si>
  <si>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</si>
  <si>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</si>
  <si>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</si>
  <si>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</si>
  <si>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</si>
  <si>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</si>
  <si>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</si>
  <si>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</si>
  <si>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</si>
  <si>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</si>
  <si>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</si>
  <si>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</si>
  <si>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</si>
  <si>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</si>
  <si>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</si>
  <si>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</si>
  <si>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</si>
  <si>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</si>
  <si>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</si>
  <si>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</si>
  <si>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</si>
  <si>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</si>
  <si>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</si>
  <si>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</si>
  <si>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</si>
  <si>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</si>
  <si>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</si>
  <si>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</si>
  <si>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</si>
  <si>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</si>
  <si>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</si>
  <si>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</si>
  <si>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</si>
  <si>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</si>
  <si>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</si>
  <si>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</si>
  <si>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</si>
  <si>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</si>
  <si>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t>Multiplikační faktor (mc) x průměr za předchozích 60 pracovních dnů (VaRavg)</t>
  </si>
  <si>
    <t>Nejnovější hodnota IRC</t>
  </si>
  <si>
    <t>Průměrná hodnota IRC za dvanáct týdnů</t>
  </si>
  <si>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</si>
  <si>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</si>
  <si>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</si>
  <si>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</si>
  <si>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</si>
  <si>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</si>
  <si>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</si>
  <si>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</si>
  <si>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</si>
  <si>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</si>
  <si>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</si>
  <si>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</si>
  <si>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</si>
  <si>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</si>
  <si>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</si>
  <si>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</si>
  <si>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</si>
  <si>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</si>
  <si>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</si>
  <si>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</si>
  <si>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</si>
  <si>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</si>
  <si>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</si>
  <si>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</si>
  <si>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</si>
  <si>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</si>
  <si>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</si>
  <si>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</si>
  <si>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</si>
  <si>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</si>
  <si>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</si>
  <si>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</si>
  <si>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</si>
  <si>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</si>
  <si>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 xml:space="preserve">Šablona EU CR6 – Přístup IRB – Expozice úvěrového rizika podle kategorie expozic a rozmezí hodnot PD
</t>
  </si>
  <si>
    <t xml:space="preserve">Šablona EU CR7 – Přístup IRB – Účinek úvěrových derivátů použitých jako techniky snižování úvěrového rizika na objem rizikově vážených expozic (RWEA)
</t>
  </si>
  <si>
    <t>Příloha XXIII 
Zpřístupňování informací o specializovaných úvěrových expozicích a akciových expozicích podle metody zjednodušené rizikové váhy</t>
  </si>
  <si>
    <t>Příloha XXV 
Zpřístupňování informací o úvěrovém riziku protistrany</t>
  </si>
  <si>
    <t>Příloha XXVII
Zpřístupňování informací o expozicích vůči sekuritizovaným pozicím</t>
  </si>
  <si>
    <t>Příloha XXIX
Zpřístupňování informací o tržním riziku podle standardizovaného a interního přístupu</t>
  </si>
  <si>
    <t>Příloha XXXIII 
Zpřístupňování informací o zásadách odměňování</t>
  </si>
  <si>
    <t>Příloha XXXV 
Zpřístupňování informací o zatížení aktiv</t>
  </si>
  <si>
    <t xml:space="preserve">Příloha I 
</t>
  </si>
  <si>
    <t>Zpřístuňování přehledů</t>
  </si>
  <si>
    <t>Příloha III</t>
  </si>
  <si>
    <t>Příloha V</t>
  </si>
  <si>
    <t>Zpřístupňování informací o oblasti působnosti regulatorního rámce</t>
  </si>
  <si>
    <t xml:space="preserve">Příloha VII </t>
  </si>
  <si>
    <t>Zpřístupňování informací o kapitálu</t>
  </si>
  <si>
    <t>Příloha IX</t>
  </si>
  <si>
    <t>Zpřístupňování informací o proticyklických kapitálových rezervách</t>
  </si>
  <si>
    <t xml:space="preserve">Příloha XI </t>
  </si>
  <si>
    <t xml:space="preserve">Zpřístupňování informací o pákovém poměru </t>
  </si>
  <si>
    <t>Příloha XIII
 Zpřístupňování požadavků na likviditu</t>
  </si>
  <si>
    <t>Příloha XIII</t>
  </si>
  <si>
    <t xml:space="preserve"> Zpřístupňování požadavků na likviditu</t>
  </si>
  <si>
    <t>Příloha XV</t>
  </si>
  <si>
    <t>Zpřístupňování informací o cílech a zásadách v oblasti řízení rizik, o expozicích vůči úvěrovému riziku, riziku rozmělnění a o úvěrově kvalitě</t>
  </si>
  <si>
    <t>Příloha XVII</t>
  </si>
  <si>
    <t>Zpřístupňování informací o použití technik snižování úvěrového rizika</t>
  </si>
  <si>
    <t>Příloha  XIX</t>
  </si>
  <si>
    <t>Zpřístupňování informací o použití standardizovaného přístupu k úvěrovému riziku (vyjma úvěrového rizika protistrany a sekuritizovaných pozic)</t>
  </si>
  <si>
    <t xml:space="preserve">Příloha XXI </t>
  </si>
  <si>
    <t>Zpřístupňování informací o použití přístupu IRB k úvěrovému riziku (vyjma úvěrového rizika protistrany)</t>
  </si>
  <si>
    <t xml:space="preserve">Příloha XXIII </t>
  </si>
  <si>
    <t>Zpřístupňování informací o specializovaných úvěrových expozicích a akciových expozicích podle metody zjednodušené rizikové váhy</t>
  </si>
  <si>
    <t xml:space="preserve">Příloha XXV </t>
  </si>
  <si>
    <t>Zpřístupňování informací o úvěrovém riziku protistrany</t>
  </si>
  <si>
    <t>Příloha XXVII</t>
  </si>
  <si>
    <t>Zpřístupňování informací o expozicích vůči sekuritizovaným pozicím</t>
  </si>
  <si>
    <t>Příloha XXIX</t>
  </si>
  <si>
    <t>Zpřístupňování informací o tržním riziku podle standardizovaného a interního přístupu</t>
  </si>
  <si>
    <t>Příloha XXXI</t>
  </si>
  <si>
    <t>Zpřístupňování informací o operačním riziku</t>
  </si>
  <si>
    <t>Příloha XXXI
Zpřístupňování informací o operačním riziku</t>
  </si>
  <si>
    <t xml:space="preserve">Příloha XXXIII </t>
  </si>
  <si>
    <t>Zpřístupňování informací o zásadách odměňování</t>
  </si>
  <si>
    <t xml:space="preserve">Příloha XXXV </t>
  </si>
  <si>
    <t>Zpřístupňování informací o zatížení aktiv</t>
  </si>
  <si>
    <t>Uveřejňování informací  podle článku 473a nařízení (EU) č. 575/2013, pokud jde o přechodná ustanovení pro zmírnění dopadu zavedení IFRS 9 na kapitál</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</si>
  <si>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</si>
  <si>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</si>
  <si>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</si>
  <si>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</si>
  <si>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</si>
  <si>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</si>
  <si>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</si>
  <si>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</si>
  <si>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</si>
  <si>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</si>
  <si>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</si>
  <si>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</si>
  <si>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</si>
  <si>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</si>
  <si>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</si>
  <si>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</si>
  <si>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</si>
  <si>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</si>
  <si>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</si>
  <si>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</si>
  <si>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</si>
  <si>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</si>
  <si>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</si>
  <si>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</si>
  <si>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</si>
  <si>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</si>
  <si>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</si>
  <si>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</si>
  <si>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</si>
  <si>
    <t>Šablona IFRS 9(468)</t>
  </si>
  <si>
    <t>Kmenový kapitál tier 1 (CET1)</t>
  </si>
  <si>
    <t>IFRS9(468)</t>
  </si>
  <si>
    <t>473a (468)</t>
  </si>
  <si>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</si>
  <si>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</si>
  <si>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</si>
  <si>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</si>
  <si>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</si>
  <si>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</si>
  <si>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</si>
  <si>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</si>
  <si>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</si>
  <si>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</si>
  <si>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</si>
  <si>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</si>
  <si>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</si>
  <si>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</si>
  <si>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EBA/GL/2018/01
Zpřístupňování informací v souvislosti s IFRS9</t>
  </si>
  <si>
    <t>Legenda:</t>
  </si>
  <si>
    <t>barevné označení listu obsahujícího šablonu</t>
  </si>
  <si>
    <t>barevné označení listu obsahujícího tabulku</t>
  </si>
  <si>
    <t>Příloha I</t>
  </si>
  <si>
    <t>Příloha II</t>
  </si>
  <si>
    <t>Příloha IV</t>
  </si>
  <si>
    <t>Příloha VI</t>
  </si>
  <si>
    <t>Příloha VII</t>
  </si>
  <si>
    <t>Příloha VIII</t>
  </si>
  <si>
    <t>Příloha X</t>
  </si>
  <si>
    <t>Příloha XI</t>
  </si>
  <si>
    <t>Příloha XII</t>
  </si>
  <si>
    <t>Příloha XIV</t>
  </si>
  <si>
    <t>Příloha XVI</t>
  </si>
  <si>
    <t>Příloha XVIII</t>
  </si>
  <si>
    <t>Příloha XIX</t>
  </si>
  <si>
    <t>Příloha XX</t>
  </si>
  <si>
    <t>Příloha XXI</t>
  </si>
  <si>
    <t>Příloha XXII</t>
  </si>
  <si>
    <t>Příloha XXIII</t>
  </si>
  <si>
    <t>Příloha XXIV</t>
  </si>
  <si>
    <t>Příloha XXV</t>
  </si>
  <si>
    <t>Příloha XXVI</t>
  </si>
  <si>
    <t>Příloha XXVIII</t>
  </si>
  <si>
    <t>Příloha XXX</t>
  </si>
  <si>
    <t>Příloha XXXII</t>
  </si>
  <si>
    <t>Příloha XXXIII</t>
  </si>
  <si>
    <t>Příloha XXXIV</t>
  </si>
  <si>
    <t>Příloha XXXV</t>
  </si>
  <si>
    <t>Příloha XXXVI</t>
  </si>
  <si>
    <t>Příloha ITS
Název šablony/tabulky</t>
  </si>
  <si>
    <t xml:space="preserve">Upozornění: </t>
  </si>
  <si>
    <t xml:space="preserve">Uveřejňování informací  podle části osmé nařízení Evropského parlamentu a Rady (EU) č. 575/2013 (CRR) </t>
  </si>
  <si>
    <t>Datum uveřejnění informace</t>
  </si>
  <si>
    <t xml:space="preserve">Příloha ITS - vzor </t>
  </si>
  <si>
    <t xml:space="preserve">Příloha ITS -instrukce k vyplnění </t>
  </si>
  <si>
    <t>Mapování na podávání zpráv dle pomůcky EBA
(Mapping tool)</t>
  </si>
  <si>
    <t>Zkratky a definice:</t>
  </si>
  <si>
    <t>2
pro 437(a)
1
pro 437(d)(e)(f)</t>
  </si>
  <si>
    <t xml:space="preserve">   CS
Příloha I</t>
  </si>
  <si>
    <t xml:space="preserve">       CS
Příloha VII</t>
  </si>
  <si>
    <t xml:space="preserve">     CS
Příloha XI</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</si>
  <si>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</si>
  <si>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</si>
  <si>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</si>
  <si>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r>
      <rPr>
        <sz val="11"/>
        <color theme="1"/>
        <rFont val="Calibri"/>
        <family val="2"/>
        <charset val="238"/>
        <scheme val="minor"/>
      </rPr>
      <t>Sekuritizace (specifické riziko)</t>
    </r>
  </si>
  <si>
    <t xml:space="preserve">Denní výše VaR z předchozího dne (VaRt–1) </t>
  </si>
  <si>
    <t>Poslední dostupná SVaR (SVaRt–1))</t>
  </si>
  <si>
    <t>Multiplikační faktor (ms) vynásobený průměrem výše SVaR za předchozích 60 pracovních dnů (SVaRavg)</t>
  </si>
  <si>
    <r>
      <t>VaR</t>
    </r>
    <r>
      <rPr>
        <sz val="11"/>
        <color theme="1"/>
        <rFont val="Calibri"/>
        <family val="2"/>
        <charset val="238"/>
        <scheme val="minor"/>
      </rPr>
      <t xml:space="preserve"> (vyšší z hodnot a a b)</t>
    </r>
  </si>
  <si>
    <r>
      <t>SVaR</t>
    </r>
    <r>
      <rPr>
        <sz val="11"/>
        <color theme="1"/>
        <rFont val="Calibri"/>
        <family val="2"/>
        <charset val="238"/>
        <scheme val="minor"/>
      </rPr>
      <t xml:space="preserve"> (vyšší z hodnot a a b)</t>
    </r>
  </si>
  <si>
    <r>
      <t>IRC</t>
    </r>
    <r>
      <rPr>
        <sz val="11"/>
        <color theme="1"/>
        <rFont val="Calibri"/>
        <family val="2"/>
        <charset val="238"/>
        <scheme val="minor"/>
      </rPr>
      <t xml:space="preserve"> (vyšší z hodnot a a b)</t>
    </r>
  </si>
  <si>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</si>
  <si>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r>
      <rPr>
        <b/>
        <sz val="14"/>
        <color theme="1"/>
        <rFont val="Calibri"/>
        <family val="2"/>
        <scheme val="minor"/>
      </rPr>
      <t>Šablona EU CQ4: Kvalita nevýkonných expozic podle zeměpisné oblasti</t>
    </r>
    <r>
      <rPr>
        <sz val="14"/>
        <color rgb="FF000000"/>
        <rFont val="Calibri"/>
        <family val="2"/>
        <scheme val="minor"/>
      </rPr>
      <t> </t>
    </r>
  </si>
  <si>
    <t>f </t>
  </si>
  <si>
    <t>Z toho po splatnosti &gt; 1 rok ≤ 2 roky</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</si>
  <si>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</si>
  <si>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</si>
  <si>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</si>
  <si>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</si>
  <si>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</si>
  <si>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</si>
  <si>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</si>
  <si>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</si>
  <si>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</si>
  <si>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</si>
  <si>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</si>
  <si>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</si>
  <si>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</si>
  <si>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</si>
  <si>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</si>
  <si>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</si>
  <si>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</si>
  <si>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Podíl expozic krytých nástroji v držení třetí strany (%)</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</si>
  <si>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</si>
  <si>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</si>
  <si>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</si>
  <si>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</si>
  <si>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</si>
  <si>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r>
      <rPr>
        <sz val="10"/>
        <color theme="1"/>
        <rFont val="Calibri"/>
        <family val="2"/>
        <charset val="238"/>
        <scheme val="minor"/>
      </rPr>
      <t>Koeficient alfa použitý pro výpočet regulatorní hodnoty expozic</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</si>
  <si>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</si>
  <si>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</si>
  <si>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r>
      <rPr>
        <sz val="11"/>
        <color rgb="FF000000"/>
        <rFont val="Calibri"/>
        <family val="2"/>
        <charset val="238"/>
        <scheme val="minor"/>
      </rPr>
      <t>Transakce podléhající alternativnímu přístupu (podle metody původní expozice)</t>
    </r>
  </si>
  <si>
    <r>
      <rPr>
        <sz val="11"/>
        <color theme="1"/>
        <rFont val="Calibri"/>
        <family val="2"/>
        <charset val="238"/>
        <scheme val="minor"/>
      </rPr>
      <t>Celková hodnota expozic</t>
    </r>
    <r>
      <rPr>
        <sz val="11"/>
        <color rgb="FF000000"/>
        <rFont val="Calibri"/>
        <family val="2"/>
        <charset val="238"/>
        <scheme val="minor"/>
      </rPr>
      <t xml:space="preserve"> </t>
    </r>
  </si>
  <si>
    <t>Legenda</t>
  </si>
  <si>
    <t xml:space="preserve">Příloha I 
Zpřístupňování přehledů 
</t>
  </si>
  <si>
    <t>Šablona EU LIQ1 – Kvantitativní informace o  ukazateli krytí likvidity (LCR)</t>
  </si>
  <si>
    <t xml:space="preserve">Vzory pro uveřejňování informací (pracovní pomůcka) </t>
  </si>
  <si>
    <t>1 
(pouze 438)(c)</t>
  </si>
  <si>
    <t>*Velké dceřiné podniky mateřských institucí v EU uveřejňují informace uvedené v článcích 437, 438, 440, 442, 450, 451, 451a a 453 na individuálním základě, nebo je-li to relevantní, na subkonsolidovaném základě.</t>
  </si>
  <si>
    <t>1(2)</t>
  </si>
  <si>
    <t>1(1)</t>
  </si>
  <si>
    <t>1(4)</t>
  </si>
  <si>
    <t>1(3)</t>
  </si>
  <si>
    <t>3(1)</t>
  </si>
  <si>
    <t>3(2)</t>
  </si>
  <si>
    <t>3(4)</t>
  </si>
  <si>
    <t>3(3)</t>
  </si>
  <si>
    <t>4(a)</t>
  </si>
  <si>
    <t>4(b)</t>
  </si>
  <si>
    <t>7(c)</t>
  </si>
  <si>
    <t>8(1)(a)</t>
  </si>
  <si>
    <t>8(1)(b)</t>
  </si>
  <si>
    <t>8(1)(d)</t>
  </si>
  <si>
    <t>8(1)(e)</t>
  </si>
  <si>
    <t>8(1)(c)</t>
  </si>
  <si>
    <t>8(2)</t>
  </si>
  <si>
    <t>8(2) (pro sloupce  a, c, e, f a g šablony  EU CQ5) and  8(3) (pro sloupce b a d šablony EU CQ5 )</t>
  </si>
  <si>
    <t>8(2) (pro sloupce  a, c, e, f a g šablony  EU CQ4) and  8(3) (pro sloupce b a d šablony EU CQ4 )</t>
  </si>
  <si>
    <t>8(3)</t>
  </si>
  <si>
    <t>9(a)</t>
  </si>
  <si>
    <t>9(b)</t>
  </si>
  <si>
    <t>10(c)</t>
  </si>
  <si>
    <t xml:space="preserve">437 (a), (d), (e) a (f) 
</t>
  </si>
  <si>
    <t>11(d)</t>
  </si>
  <si>
    <t>11(e)</t>
  </si>
  <si>
    <t>13(a)</t>
  </si>
  <si>
    <t>13(b)</t>
  </si>
  <si>
    <t>13(c)</t>
  </si>
  <si>
    <t>13(d)</t>
  </si>
  <si>
    <t>13(e)</t>
  </si>
  <si>
    <t>13(f)</t>
  </si>
  <si>
    <t>13(g)</t>
  </si>
  <si>
    <t>13(h)</t>
  </si>
  <si>
    <t>15(1)</t>
  </si>
  <si>
    <t xml:space="preserve">15(2)(a) </t>
  </si>
  <si>
    <t xml:space="preserve">15(2)(b) </t>
  </si>
  <si>
    <t xml:space="preserve">15(2)(c) </t>
  </si>
  <si>
    <t xml:space="preserve">15(2)(d) </t>
  </si>
  <si>
    <t xml:space="preserve">15(2)(e) </t>
  </si>
  <si>
    <t xml:space="preserve">15(2)(f) </t>
  </si>
  <si>
    <t>17(a)</t>
  </si>
  <si>
    <t>17(b)</t>
  </si>
  <si>
    <t>17(c)</t>
  </si>
  <si>
    <t>17(d)</t>
  </si>
  <si>
    <t>17(e)</t>
  </si>
  <si>
    <t xml:space="preserve">452 (h)/
180(1) (f) </t>
  </si>
  <si>
    <t xml:space="preserve">439 (f), (g), (k), (m) </t>
  </si>
  <si>
    <t xml:space="preserve">439 (a), (b), (c), (d) </t>
  </si>
  <si>
    <t xml:space="preserve">439 (l) 
odkazující na 444 (e) </t>
  </si>
  <si>
    <t xml:space="preserve">439 (l) 
odkazující na  452 (g) </t>
  </si>
  <si>
    <t xml:space="preserve"> 450(1) (a), (b), (c), (d), (e), (f), (j) a (k)  a 450(2) </t>
  </si>
  <si>
    <t xml:space="preserve"> 450(1)(g) </t>
  </si>
  <si>
    <t xml:space="preserve">450 (1)(i) </t>
  </si>
  <si>
    <t>Tabulka EU IRRBBA – Kvalitativní informace o úrokových rizicích investičního portfolia</t>
  </si>
  <si>
    <t>EU IRRBBA</t>
  </si>
  <si>
    <t>Příloha XXXVII 
Zpřístupňování informací o expozicích vůči úrokovému riziku u pozic nezahrnutých do obchodního portfolia</t>
  </si>
  <si>
    <t>Šablona EU IRRBB1 – Úroková rizika investičního portfolia</t>
  </si>
  <si>
    <t>EU IRRBB1</t>
  </si>
  <si>
    <t>Příloha XXXVII</t>
  </si>
  <si>
    <t>448</t>
  </si>
  <si>
    <t>16a</t>
  </si>
  <si>
    <t>Příloha XXXVIII</t>
  </si>
  <si>
    <t>(e )</t>
  </si>
  <si>
    <t>(1) (2)</t>
  </si>
  <si>
    <t xml:space="preserve">Tabulka EU IRRBBA – Kvalitativní informace o úrokových rizicích investičního portfolia </t>
  </si>
  <si>
    <t>Pole s volně zadávanými kvalitativními informacemi</t>
  </si>
  <si>
    <t>Popis toho, jak instituce definuje úrokové riziko investičního portfolia pro účely řízení a měření rizika</t>
  </si>
  <si>
    <t>Popis obecných strategií instituce pro řízení a snižování úrokového rizika investičního portfolia</t>
  </si>
  <si>
    <t>Periodicita výpočtu měr úrokového rizika investičního portfolia instituce a popis specifických měr, které instituce používá k měření své citlivosti na úrokové riziko investičního portfolia</t>
  </si>
  <si>
    <t>Popis úrokových šoků a zátěžových scénářů, které instituce používá k odhadu změn ekonomické hodnoty a čistého úrokového výnosu (v příslušných případech)</t>
  </si>
  <si>
    <t>Popis klíčových modelovacích a parametrických předpokladů, které se liší od předpokladů použitých při vyplňování šablony EU IRRBB1 (v příslušných případech)</t>
  </si>
  <si>
    <t>Obecný popis toho, jak se instituce zajišťuje proti úrokovým rizikům investičního portfolia a jaké používá s tím související účetní postupy (v příslušných případech)
accounting treatment (if applicable)</t>
  </si>
  <si>
    <t>Popis klíčových modelovacích a parametrických předpokladů použitých při výpočtu měr úrokového rizika investičního portfolia při vyplňování šablony EU IRRBB1 (v příslušných případech)</t>
  </si>
  <si>
    <t>Vysvětlení významnosti měr úrokového rizika investičního portfolia a jejich významného kolísání od předchozího zpřístupnění informací</t>
  </si>
  <si>
    <t>Jiné relevantní informace týkající se měr úrokového rizika investičního portfolia uvedených v šabloně EU IRRBB1 (nepovinné)</t>
  </si>
  <si>
    <t>Průměrná a nejdelší přeceňovací splatnost přiřazená vkladům splatným na viděnou</t>
  </si>
  <si>
    <t>Čl. 448 odst. 1 písm. e)</t>
  </si>
  <si>
    <t>Čl. 448 odst. 1 písm. f)</t>
  </si>
  <si>
    <t>Čl. 448 odst. 1 písm. e) body i) a v), čl. 448 odst. 2</t>
  </si>
  <si>
    <t>Čl. 448 odst. 1 písm. e) bod iii), čl. 448 odst. 2
Article 448(2)</t>
  </si>
  <si>
    <t>Čl. 448 odst. 1 písm. e) bod ii), čl. 448 odst. 2
Article 448(2)</t>
  </si>
  <si>
    <t>Čl. 448 odst. 1 písm. e) bod iv), čl. 448 odst. 2
Article 448(2)</t>
  </si>
  <si>
    <t>Čl. 448 odst. 1 písm. c), čl. 448 odst. 2</t>
  </si>
  <si>
    <t xml:space="preserve">Čl. 448 odst. 1 písm. d) </t>
  </si>
  <si>
    <t xml:space="preserve">Čl. 448 odst. 1 písm. g) </t>
  </si>
  <si>
    <t xml:space="preserve"> Šablona EU IRRBB1 – Úroková rizika investičního portfolia</t>
  </si>
  <si>
    <t>Dohledové šokové scénáře</t>
  </si>
  <si>
    <t>Změny ekonomické hodnoty vlastního kapitálu</t>
  </si>
  <si>
    <t>Běžné období</t>
  </si>
  <si>
    <t>Minulé období</t>
  </si>
  <si>
    <t>Paralelní zvýšení</t>
  </si>
  <si>
    <t>Paralelní snížení</t>
  </si>
  <si>
    <t>Zestrmění</t>
  </si>
  <si>
    <t>Zploštění</t>
  </si>
  <si>
    <t>Zvýšení krátkodobých sazeb</t>
  </si>
  <si>
    <t>Snížení krátkodobých sazeb</t>
  </si>
  <si>
    <t>Změny čistého úrokového výnosu</t>
  </si>
  <si>
    <r>
      <rPr>
        <b/>
        <sz val="11"/>
        <rFont val="Calibri"/>
        <family val="2"/>
        <charset val="238"/>
        <scheme val="minor"/>
      </rPr>
      <t>Mapping tool</t>
    </r>
    <r>
      <rPr>
        <sz val="11"/>
        <rFont val="Calibri"/>
        <family val="2"/>
        <charset val="238"/>
        <scheme val="minor"/>
      </rPr>
      <t xml:space="preserve"> - mapovací nástroj uveřejněný Evropským orgánem pro bankovnictví (EBA) - pracovní pomůcka upřesňující mapování mezi datovými body uveřejňování informací podle prováděcích technických norem (ITS) vydaných prováděcím nařízením Komise (EU) 637/2021 - viz výše,  a příslušnými datovými body dohledového výkaznictví, verze 3.0. Mapovací nástroj v aktualizované verzi z 24. května 2022  je dostupný na internetových stránkách EBA (externí odkaz, pouze anglicky) </t>
    </r>
  </si>
  <si>
    <t>https://www.eba.europa.eu/eba-updates-mapping-between-technical-standards-pillar-3-disclosures-and-technical-standards</t>
  </si>
  <si>
    <t xml:space="preserve">Četnost uveřejnění:           1 - ročně
                                               2 - pololetně
                                               4 - čtvrtletně
                                               N/A - uveřejnění dané šablony /tabulky pro uveřejnění informací se na danou kategorii instituce nevztahuje. </t>
  </si>
  <si>
    <r>
      <rPr>
        <b/>
        <sz val="11"/>
        <rFont val="Calibri"/>
        <family val="2"/>
        <charset val="238"/>
        <scheme val="minor"/>
      </rPr>
      <t xml:space="preserve">GSV-I </t>
    </r>
    <r>
      <rPr>
        <sz val="11"/>
        <rFont val="Calibri"/>
        <family val="2"/>
        <charset val="238"/>
        <scheme val="minor"/>
      </rPr>
      <t>- globální systémově významná instituce, která  je dle  definice v  čl. 4 bod 133  nařízení CRR  určena v souladu s čl. 131 odst. 1 směrnice 2013/36/EU</t>
    </r>
  </si>
  <si>
    <t>Šablona EU CQ1: Úvěrová kvalita expozic s úlevou (odpovídá Šabloně 1 z přílohy č. I  EBA /GL/2018/10)</t>
  </si>
  <si>
    <t>Šablona EU CQ3: Úvěrová kvalita výkonných a nevýkonných expozic podle počtu dnů po splatnosti (odpovídá  Šabloně 3 z přílohy č. II EBA/GL/2018/10)</t>
  </si>
  <si>
    <t xml:space="preserve">Šablona EU CR1: Výkonné a nevýkonné expozice a související rezerva (odpovídá  Šabloně 4 z přílohy č. II EBA/GL/2018/10) </t>
  </si>
  <si>
    <t>Šablona EU CQ7: Kolaterál získaný převzetím a exekucemi (odpovídá šabloně 9 přílohy č. V EBA/GL/2018/10)</t>
  </si>
  <si>
    <t>1 (GL)</t>
  </si>
  <si>
    <r>
      <t xml:space="preserve">Zařazení instituce z pohledu četnosti a rozsahu uveřejňování </t>
    </r>
    <r>
      <rPr>
        <i/>
        <sz val="12"/>
        <color rgb="FFFF0000"/>
        <rFont val="Calibri"/>
        <family val="2"/>
        <charset val="238"/>
        <scheme val="minor"/>
      </rPr>
      <t>(vyberte ze seznamu)</t>
    </r>
  </si>
  <si>
    <t xml:space="preserve">ITS - Prováděcí nařízení Komise (EU) 637/2021 </t>
  </si>
  <si>
    <t>Písemné potvrzení člena vedoucího orgánu nebo vrcholného vedení</t>
  </si>
  <si>
    <t>Klíčové prvky formálních zásad instituce přijaté k naplnění požadavků na zpřístupňování informací</t>
  </si>
  <si>
    <t>Zařazení instituce z pohledu četnosti a rozsahu uveřejňování k referenčnímu datu uveřejnění</t>
  </si>
  <si>
    <t>Popis klíčových prvků formálních zásad instituce přijatých k naplnění požadavků na zpřístupňování informací v souladu s požadavky stanovenými v  části osmé CRR:</t>
  </si>
  <si>
    <t>Šablona 4 přílohy č. II EBA/GL/2018/10: Výkonné a nevýkonné expozice a související opravné položky</t>
  </si>
  <si>
    <t>Šablona 1 z přílohy č. I EBA/GL/2018/10: Úvěrová kvalita expozic s úlevou</t>
  </si>
  <si>
    <t>Šablona 3 z přílohy č. II EBA/GL/2018/10: Úvěrová kvalita výkonných a nevýkonných expozic podle dnů po splatnosti</t>
  </si>
  <si>
    <t>Šablona 9 z přílohy č. V EBA/GL/2018/10: Kolaterál získaný převzetím a exekucí</t>
  </si>
  <si>
    <t>Obecné zásady týkající se zpřístupňování informací</t>
  </si>
  <si>
    <r>
      <t xml:space="preserve">Informace platné k datu 
</t>
    </r>
    <r>
      <rPr>
        <b/>
        <sz val="11"/>
        <color theme="1"/>
        <rFont val="Calibri"/>
        <family val="2"/>
        <charset val="238"/>
        <scheme val="minor"/>
      </rPr>
      <t>(Referenční datum uveřejnění)</t>
    </r>
    <r>
      <rPr>
        <sz val="11"/>
        <color theme="1"/>
        <rFont val="Calibri"/>
        <family val="2"/>
        <charset val="238"/>
        <scheme val="minor"/>
      </rPr>
      <t xml:space="preserve">
</t>
    </r>
  </si>
  <si>
    <t>Šablona/tabulka má být k danému ref. datu vyplněna pro kategorii instituce, do níž se povinná osoba zařadila: ANO/NE</t>
  </si>
  <si>
    <t xml:space="preserve">Povinná osoba šablonu/tabulku k referenčnímu datu vyplnila: ANO/NE
</t>
  </si>
  <si>
    <r>
      <rPr>
        <b/>
        <sz val="11"/>
        <color theme="1"/>
        <rFont val="Calibri"/>
        <family val="2"/>
        <charset val="238"/>
        <scheme val="minor"/>
      </rPr>
      <t xml:space="preserve">Četnost uveřejnění podle zařazení instituce do příslušné kategorie </t>
    </r>
    <r>
      <rPr>
        <sz val="10"/>
        <color theme="1"/>
        <rFont val="Calibri"/>
        <family val="2"/>
        <charset val="238"/>
        <scheme val="minor"/>
      </rPr>
      <t xml:space="preserve">
Instituce uveřejňují  informace vyžadované podle hlav II a III části osmé CRR v rozsahu a četnosti stanovenými v článcích 433a, 433b a 433c  CRR.
Instituce případně uveřejňují i informace podle obecných pokynů EBA.</t>
    </r>
  </si>
  <si>
    <t>Uveřejnění písemného potvrzení člena vedoucího orgánu nebo vrcholného vedení a klíčových prvků formálních zásad instituce přijatých k naplnění požadavků na zpřístupňování informací.</t>
  </si>
  <si>
    <t xml:space="preserve">Písemné povrzení </t>
  </si>
  <si>
    <t>Písemné potvrzení člena vedoucího orgánu nebo vrcholového vedení</t>
  </si>
  <si>
    <t>Klíčové prvky formálních zásad instituce přijatých k naplnění požadavků na zpřístupňování informací</t>
  </si>
  <si>
    <t>431(3)</t>
  </si>
  <si>
    <t xml:space="preserve">Důvod nevyplnění šablony/tabulky povinnou osobou
</t>
  </si>
  <si>
    <t>EBA/GL/2018/10
Zpřístupňování informací  o nevýkonných expozicích a expozicích s úlevou (ve znění obecných pokynů EBA/GL/2022/13)</t>
  </si>
  <si>
    <t>Šablona 1</t>
  </si>
  <si>
    <t>Šablona 3</t>
  </si>
  <si>
    <t>Šablona 9</t>
  </si>
  <si>
    <t>Šablona 4</t>
  </si>
  <si>
    <r>
      <t>Úvěrová kvalita výkonných a nevýkonných expozic podle počtu dnů po splatnosti (totožná se šablonou</t>
    </r>
    <r>
      <rPr>
        <b/>
        <sz val="11"/>
        <rFont val="Calibri"/>
        <family val="2"/>
        <charset val="238"/>
        <scheme val="minor"/>
      </rPr>
      <t xml:space="preserve"> EU CQ3</t>
    </r>
    <r>
      <rPr>
        <sz val="11"/>
        <rFont val="Calibri"/>
        <family val="2"/>
        <charset val="238"/>
        <scheme val="minor"/>
      </rPr>
      <t>)</t>
    </r>
  </si>
  <si>
    <r>
      <t>Úvěrová kvalita expozic s úlevou (totožná se šablonou</t>
    </r>
    <r>
      <rPr>
        <b/>
        <sz val="11"/>
        <rFont val="Calibri"/>
        <family val="2"/>
        <charset val="238"/>
        <scheme val="minor"/>
      </rPr>
      <t xml:space="preserve"> EU CQ1</t>
    </r>
    <r>
      <rPr>
        <sz val="11"/>
        <rFont val="Calibri"/>
        <family val="2"/>
        <charset val="238"/>
        <scheme val="minor"/>
      </rPr>
      <t>)</t>
    </r>
  </si>
  <si>
    <r>
      <t xml:space="preserve">Výkonné a nevýkonné expozice a související opravné položky (totožná se šablonou </t>
    </r>
    <r>
      <rPr>
        <b/>
        <sz val="11"/>
        <rFont val="Calibri"/>
        <family val="2"/>
        <charset val="238"/>
        <scheme val="minor"/>
      </rPr>
      <t>EU CR1</t>
    </r>
    <r>
      <rPr>
        <sz val="11"/>
        <rFont val="Calibri"/>
        <family val="2"/>
        <charset val="238"/>
        <scheme val="minor"/>
      </rPr>
      <t>)</t>
    </r>
  </si>
  <si>
    <t>ano (viz EU CQ1)</t>
  </si>
  <si>
    <t>ano (viz EU CQ3)</t>
  </si>
  <si>
    <t>ano (viz EU CR1)</t>
  </si>
  <si>
    <t>ano (viz EU CQ7)</t>
  </si>
  <si>
    <t>Příloha č. I EBA/GL/2018/10</t>
  </si>
  <si>
    <t>Příloha č. II EBA/GL/2018/10</t>
  </si>
  <si>
    <t>Příloha č. V EBA/GL/2018/10</t>
  </si>
  <si>
    <t>EU CR1</t>
  </si>
  <si>
    <t>EU CQ1</t>
  </si>
  <si>
    <t>EU CQ3</t>
  </si>
  <si>
    <t>EU CQ7</t>
  </si>
  <si>
    <t>Kumulované ztráty ze znehodnocení, kumulované negativní změny reálné hodnoty z titulu úvěrového rizika a rezerv/opravných položek</t>
  </si>
  <si>
    <t>Výkonné expozice – Kumulované ztráty ze znehodnocení a rezervy/opravné položky</t>
  </si>
  <si>
    <t xml:space="preserve">Nevýkonné expozice – Kumulované ztráty ze znehodnocení, kumulované negativní změny reálné hodnoty z titulu úvěrového rizika a rezerv/opravné položky </t>
  </si>
  <si>
    <t>EBA/GL/2018/01 (externí odkaz)</t>
  </si>
  <si>
    <t>EBA/GL/2020/12 (externí odkaz)</t>
  </si>
  <si>
    <t>EBA/GL/2022/13 (externí odkaz)</t>
  </si>
  <si>
    <t>EBA/GL/2018/10 - původní znění (externí odkaz)</t>
  </si>
  <si>
    <t>Velký dceřinný podnik mateřské instituce v EU:</t>
  </si>
  <si>
    <t>ANO</t>
  </si>
  <si>
    <t>NE</t>
  </si>
  <si>
    <t>barevné označení šablon a tabulek na listu Obsah, které uveřejňují velké dceřiné podniky mateřských institucí v EU (včetně  četnosti jejich uveřejňování - sloupce B,M,N)*</t>
  </si>
  <si>
    <t>barevné označení šablon a tabulek na listu Obsah, které uveřejňují velké dceřiné podniky mateřských institucí v EU* (včetně  četnosti jejich uveřejňování - viz označení sloupců B,M,N na listu Obsah)</t>
  </si>
  <si>
    <t>barevné označení listu obsahujícího souhrn šablon a tabulek dle dané přílohy I až XXXVII  ITS, obecných pokynů EBA nebo CRR</t>
  </si>
  <si>
    <t>Referenční datum uveřejnění:</t>
  </si>
  <si>
    <r>
      <t xml:space="preserve">Zařazení instituce z pohledu četnosti a rozsahu uveřejňování </t>
    </r>
    <r>
      <rPr>
        <b/>
        <u/>
        <sz val="11"/>
        <color theme="1"/>
        <rFont val="Calibri"/>
        <family val="2"/>
        <charset val="238"/>
        <scheme val="minor"/>
      </rPr>
      <t>k referenčnímu datu</t>
    </r>
    <r>
      <rPr>
        <b/>
        <sz val="11"/>
        <color theme="1"/>
        <rFont val="Calibri"/>
        <family val="2"/>
        <charset val="238"/>
        <scheme val="minor"/>
      </rPr>
      <t xml:space="preserve"> uveřejnění:</t>
    </r>
  </si>
  <si>
    <r>
      <t xml:space="preserve">V souladu s čl. 431 odst. 3 nařízení Evropského parlamentu a Rady (EU) č. 575/2013 (CRR) vedoucí orgán nebo vrcholné vedení přijme formální zásady pro splnění požadavků na zpřístupňování informací stanovené v této části a zavede a udržuje interní procesy, systémy a kontrolní mechanismy k ověření toho, že zpřístupňování informací ze strany instituce probíhá řádně a v souladu s požadavky stanovenými v  části osmé CRR: 
</t>
    </r>
    <r>
      <rPr>
        <i/>
        <sz val="11"/>
        <color theme="1"/>
        <rFont val="Calibri"/>
        <family val="2"/>
        <charset val="238"/>
        <scheme val="minor"/>
      </rPr>
      <t>Písemné potvrzení a klíčové prvky formálních zásad instituce přijatých k naplnění požadavků na zpřístupňování informací musí být součástí informací, které instituce zpřístupňuje (čl. 431 odst. 3, první pododstavec CRR).</t>
    </r>
    <r>
      <rPr>
        <sz val="11"/>
        <color theme="1"/>
        <rFont val="Calibri"/>
        <family val="2"/>
        <scheme val="minor"/>
      </rPr>
      <t xml:space="preserve">
</t>
    </r>
  </si>
  <si>
    <t>V souladu s čl. 431 odst. 3 nařízení Evropského parlamentu a Rady (EU) č. 575/2013 (CRR) nejméně jeden člen vedoucího orgánu nebo vrcholného vedení písemně potvrdí, že instituce zpřístupnila informace požadované na základě  části osmé CRR v souladu s formálními zásadami a interními procesy, systémy a kontrolními mechanismy instituce. Písemné potvrzení a klíčové prvky formálních zásad instituce přijatých k naplnění požadavků na zpřístupňování informací musí být součástí informací, které instituce zpřístupňuje (čl. 431 odst. 3, první pododstavec CRR).</t>
  </si>
  <si>
    <r>
      <rPr>
        <b/>
        <sz val="11"/>
        <color theme="1"/>
        <rFont val="Calibri"/>
        <family val="2"/>
        <charset val="238"/>
        <scheme val="minor"/>
      </rPr>
      <t>CRR</t>
    </r>
    <r>
      <rPr>
        <sz val="11"/>
        <color theme="1"/>
        <rFont val="Calibri"/>
        <family val="2"/>
        <scheme val="minor"/>
      </rPr>
      <t xml:space="preserve"> - Nařízení Evropského parlamentu a Rady (EU) č. 575/2013 ze dne 26. června 2013 o obezřetnostních požadavcích na úvěrové instituce ao změně nařízení (EU) č. 648/2012</t>
    </r>
  </si>
  <si>
    <r>
      <rPr>
        <b/>
        <sz val="11"/>
        <rFont val="Calibri"/>
        <family val="2"/>
        <charset val="238"/>
        <scheme val="minor"/>
      </rPr>
      <t>malá a nepříliš složitá instituce</t>
    </r>
    <r>
      <rPr>
        <sz val="11"/>
        <rFont val="Calibri"/>
        <family val="2"/>
        <charset val="238"/>
        <scheme val="minor"/>
      </rPr>
      <t xml:space="preserve"> - instituce ve smyslu čl. 4 bod  145 nařízení CRR</t>
    </r>
  </si>
  <si>
    <r>
      <rPr>
        <b/>
        <sz val="11"/>
        <rFont val="Calibri"/>
        <family val="2"/>
        <charset val="238"/>
        <scheme val="minor"/>
      </rPr>
      <t>velká instituce</t>
    </r>
    <r>
      <rPr>
        <sz val="11"/>
        <rFont val="Calibri"/>
        <family val="2"/>
        <charset val="238"/>
        <scheme val="minor"/>
      </rPr>
      <t xml:space="preserve"> - instituce ve smyslu čl. 4 bod 146 nařízení CRR</t>
    </r>
  </si>
  <si>
    <r>
      <rPr>
        <b/>
        <sz val="11"/>
        <rFont val="Calibri"/>
        <family val="2"/>
        <charset val="238"/>
        <scheme val="minor"/>
      </rPr>
      <t>ostatní instituce</t>
    </r>
    <r>
      <rPr>
        <sz val="11"/>
        <rFont val="Calibri"/>
        <family val="2"/>
        <charset val="238"/>
        <scheme val="minor"/>
      </rPr>
      <t xml:space="preserve"> - instituce, která není velkou ani malou a nepříliš složitou institucí</t>
    </r>
  </si>
  <si>
    <t>Velká kotovaná  nebo velká nekotovaná, která je G-SVI</t>
  </si>
  <si>
    <t>Velká nekotovaná, která není G-SVI</t>
  </si>
  <si>
    <t>Malá a nepříliš složitá kotovaná</t>
  </si>
  <si>
    <t>Ostatní kotovaná</t>
  </si>
  <si>
    <t>Malá a nepříliš složitá nekotovaná</t>
  </si>
  <si>
    <t>Ostatní nekotovaná</t>
  </si>
  <si>
    <r>
      <rPr>
        <b/>
        <sz val="11"/>
        <rFont val="Calibri"/>
        <family val="2"/>
        <charset val="238"/>
        <scheme val="minor"/>
      </rPr>
      <t>nekotovaná instituce</t>
    </r>
    <r>
      <rPr>
        <sz val="11"/>
        <rFont val="Calibri"/>
        <family val="2"/>
        <charset val="238"/>
        <scheme val="minor"/>
      </rPr>
      <t xml:space="preserve"> - instituce ve smyslu čl. 4 odst. 1 bodu 148 CRR</t>
    </r>
  </si>
  <si>
    <t xml:space="preserve">Pozn.: Pokud je na listu Obsah pod  označením četnosti  uveřejnění  pro danou šablonu/tabulku pro uveřejňování informací a kategorii instituce (sloupce M až R)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podle principů přiměřenosti a proporcionality. Pokud je instituce velkým dceřiným podnikem  mateřské instituce v EU, rozšíří filtrování ještě o barevné označení buněk - viz Legenda níže.  Informace uveřejněné v takto vybraných šablonách a tabulkách představují, s výhradou výjimek uvedených v článku 432 CRR, minimální rozsah uveřejnění informací podle hlav II a III části osmé CRR. Informace stanovené v hlavě III části osmé CRR zpřístupní instituce, které od příslušných orgánů podle části třetí obdržely svolení k nástrojům a metodikám uvedeným v této hlavě.  
</t>
  </si>
  <si>
    <t>Zařazení instituce z pohledu četnosti a rozsahu uveřejňování k referenčnímu datu uveřejnění určuje minimální rozsah uveřejnění informací podle části osmé CRR a je klíčové z pohledu naplnění požadavků na zpřístupňování informací podle této části.</t>
  </si>
  <si>
    <r>
      <rPr>
        <b/>
        <sz val="11"/>
        <rFont val="Calibri"/>
        <family val="2"/>
        <charset val="238"/>
        <scheme val="minor"/>
      </rPr>
      <t>ITS</t>
    </r>
    <r>
      <rPr>
        <sz val="11"/>
        <rFont val="Calibri"/>
        <family val="2"/>
        <charset val="238"/>
        <scheme val="minor"/>
      </rPr>
      <t xml:space="preserve"> - Prováděcí nařízení Komise </t>
    </r>
    <r>
      <rPr>
        <b/>
        <sz val="11"/>
        <rFont val="Calibri"/>
        <family val="2"/>
        <charset val="238"/>
        <scheme val="minor"/>
      </rPr>
      <t>(EU) 637/2021 ze dne 15. března 2021</t>
    </r>
    <r>
      <rPr>
        <sz val="11"/>
        <rFont val="Calibri"/>
        <family val="2"/>
        <charset val="238"/>
        <scheme val="minor"/>
      </rPr>
      <t>,Prováděcí nařízení Komise (EU) 2021/637 ze dne 15. března 2021, kterým se stanoví prováděcí technické normy týkající se zveřejňování informací uvedených v hlavě II a III části osmé nařízení (EU) č. 575/2013 Evropského parlamentu a Rady a kterým se zrušuje prováděcí nařízení Komise (EU) č. 1423/2013, nařízení Komise v přenesené pravomoci (EU) 2015/1555, prováděcí nařízení Komise (EU) 2016/200 a nařízení Komise v přenesené pravomoci (EU) 2017/2295</t>
    </r>
  </si>
  <si>
    <r>
      <rPr>
        <b/>
        <sz val="11"/>
        <rFont val="Calibri"/>
        <family val="2"/>
        <charset val="238"/>
        <scheme val="minor"/>
      </rPr>
      <t>EBA/GL/2018/10</t>
    </r>
    <r>
      <rPr>
        <sz val="11"/>
        <rFont val="Calibri"/>
        <family val="2"/>
        <charset val="238"/>
        <scheme val="minor"/>
      </rPr>
      <t xml:space="preserve"> - Obecné pokyny EBA/GL/2018/10 ke zpřístupňování informací o nevýkonných expozicích a expozicích s úlevou ve znění obecných pokynů </t>
    </r>
    <r>
      <rPr>
        <b/>
        <sz val="11"/>
        <rFont val="Calibri"/>
        <family val="2"/>
        <charset val="238"/>
        <scheme val="minor"/>
      </rPr>
      <t>EBA/GL/2022/13</t>
    </r>
    <r>
      <rPr>
        <sz val="11"/>
        <rFont val="Calibri"/>
        <family val="2"/>
        <charset val="238"/>
        <scheme val="minor"/>
      </rPr>
      <t xml:space="preserve">
Zpřístupňování informací o nevýkonných expozicích a expozicích s úlevou podle Obecných pokynů EBA/GL/2018/10 ve znění obecných pokynů EBA/GL/2022/13 se vztahuje pouze na úvěrové instituce, které podléhají všem nebo některým požadavkům na zpřístupňování informací uvedených v části osmé CRR v souladu s články 6, 10 a 13 CRR a jsou považovány za 
a) malé a nepříliš složité instituce ve smyslu čl. 4 odst. 1 bod 145 CRR, které jsou kotovanými institucemi 
b) ostatní instituce, které jsou nekotovanými institucemi. 
</t>
    </r>
    <r>
      <rPr>
        <sz val="11"/>
        <color rgb="FFFF0000"/>
        <rFont val="Calibri"/>
        <family val="2"/>
        <charset val="238"/>
        <scheme val="minor"/>
      </rPr>
      <t>viz řádky 124-128 na listu Obsah</t>
    </r>
    <r>
      <rPr>
        <sz val="11"/>
        <rFont val="Calibri"/>
        <family val="2"/>
        <charset val="238"/>
        <scheme val="minor"/>
      </rPr>
      <t xml:space="preserve">
Úvěrové instituce, které jsou velkými institucemi nebo ostatními kotovanými institucemi uveřejňují informace o nevýkonných expozicích a expozicích s úlevou na základě CRR v souladu s ITS, nikoliv na základě  EBA/GL/2018/10. Úvěrové instituce, které jsou malými a nepříliš složitými nekotovanými institucemi tyto informace neuveřejňují.
</t>
    </r>
  </si>
  <si>
    <t>ITS - Prováděcí nařízení Komise (EU) 637/2021 (externí odkaz)</t>
  </si>
  <si>
    <r>
      <rPr>
        <b/>
        <sz val="11"/>
        <rFont val="Calibri"/>
        <family val="2"/>
        <charset val="238"/>
        <scheme val="minor"/>
      </rPr>
      <t>EBA/GL/2018/01</t>
    </r>
    <r>
      <rPr>
        <sz val="11"/>
        <rFont val="Calibri"/>
        <family val="2"/>
        <charset val="238"/>
        <scheme val="minor"/>
      </rPr>
      <t xml:space="preserve"> - Obecné pokyny EBA/GL/2018/01 k jednotnému zpřístupňování informací podle článku 473a nařízení (EU) č. 575/2013, pokud jde o přechodná ustanovení pro zmírnění dopadu zavedení IFRS 9 na kapitál </t>
    </r>
    <r>
      <rPr>
        <b/>
        <sz val="11"/>
        <rFont val="Calibri"/>
        <family val="2"/>
        <charset val="238"/>
        <scheme val="minor"/>
      </rPr>
      <t>ve znění obecných pokynů EBA/GL/2020/12</t>
    </r>
    <r>
      <rPr>
        <sz val="11"/>
        <rFont val="Calibri"/>
        <family val="2"/>
        <charset val="238"/>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</si>
  <si>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t>EBA/GL/2018/10 ve znění EBA/GL/2022/13, konsolidované znění k 12.10.2022 (externí odkaz, pouze anglicky)</t>
  </si>
  <si>
    <r>
      <t xml:space="preserve">Kolaterál získaný převzetím a exekucí (totožná se šablonou </t>
    </r>
    <r>
      <rPr>
        <b/>
        <sz val="11"/>
        <rFont val="Calibri"/>
        <family val="2"/>
        <charset val="238"/>
        <scheme val="minor"/>
      </rPr>
      <t>EU CQ7</t>
    </r>
    <r>
      <rPr>
        <sz val="11"/>
        <rFont val="Calibri"/>
        <family val="2"/>
        <charset val="238"/>
        <scheme val="minor"/>
      </rPr>
      <t>)</t>
    </r>
  </si>
  <si>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 xml:space="preserve">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 K naplnění požadavků na uveřejnění informací podle části osmé CRR uveřejňující institucí přispěje i řádné vyplnění  informací požadovaných </t>
    </r>
    <r>
      <rPr>
        <sz val="11"/>
        <color rgb="FFFF0000"/>
        <rFont val="Calibri"/>
        <family val="2"/>
        <charset val="238"/>
        <scheme val="minor"/>
      </rPr>
      <t>na listu Obsah (řádky 3 a 4, sloupce F, G, H)</t>
    </r>
    <r>
      <rPr>
        <sz val="11"/>
        <rFont val="Calibri"/>
        <family val="2"/>
        <charset val="238"/>
        <scheme val="minor"/>
      </rPr>
      <t xml:space="preserve">.  </t>
    </r>
  </si>
  <si>
    <t>nerelevantní pro instituci</t>
  </si>
  <si>
    <t>Společnost informuje zveřejněním této Přílohy 1 dle části osmé CRR o podstatných informacích a plně informuje účastníky trhu o svém rizikovém profilu instituce.
Základem pro vyplnění těchto šablon v Příloze 1 (Zpřístupnění informací společnosti) je pravidelný regulatorní reporting ČNB, který se řídí pracovním postupem zahrnující veškeré činnosti pro kompletaci výkazů (samotné vyhotovení, seznam zdrojů dat, kontrolní činnosti, zastupitelnost, termíny). Regulatorní reporting podléhá průběžné kontrole dohledového oddělení ČNB.</t>
  </si>
  <si>
    <t>Citfin, spořitelní družstvo</t>
  </si>
  <si>
    <t>Společnost je v souladu se svou obchodní strategií orientována na málo rizikové činnosti. Tolerance k riziku stanovená Představenstvem je definována do výše minima ze dvou složek. První složkou je nadlimitní kapitál, což je rozdíl mezi výší regulatorního kapitálu oproti limitu minimální výše regulatorního kapitálu. Druhou složkou je rozdíl mezi výší regulatorního kapitálu a souhrnem kapitálových požadavků včetně rezerv (tedy spotřebovaným kapitálem ve variantě standardního přístupu a vnitřně stanoveného kapitálu).
Řízení rizik je přímo podřízenou složkou Představenstva a je nezávislé na všech ostatních složkách instituce. Společnost preferuje riziko ušlého výdělku před rizikem ztráty aktiv. Celý risk management je založen na prevenci, tj. na denním sledování dodržování předepsaných limitů a regulatorních ukazatelů, sledování čerpání nákladů a výnosů. Potřebné korekce lze realizovant bezodkladně, třeba i na denní bázi.</t>
  </si>
  <si>
    <t xml:space="preserve"> Společnost je orientována na poměrně jednoduché produkty, jejichž realizace je zatížena relativně malým počtem významných rizik. S ohledem na preventivní charakter risk managementu a denní vyhodnocování dodržování předepsaných limitů a procesů, je systém řízení rizik ve společnosti dostatečnš robustní a efektivní. Rovněž podléhá pravidelnému ročnímu auditu. Řízení rizik je součástí řídícího a kontrolního systému společnosti. </t>
  </si>
  <si>
    <t>Hlavním rysem řízení rizik ve společnosti je důraz na prevenci. Veškeré rizikové procesy a expozice jsou mitigovány soustavou vnitřních limitů a postupů, které jsou přísnější než regulatorní. Nejmenší averzi společnost uplatňuje vůči riziku ušlé příležitosti.</t>
  </si>
  <si>
    <t>Počet míst ve vedoucích orgánech společností a správní radě zastávaný členem vedoucího orgánu</t>
  </si>
  <si>
    <t>čl. 435 odst. 2 písm. a)</t>
  </si>
  <si>
    <t>Člen vedoucího orgánu</t>
  </si>
  <si>
    <t>Počet míst</t>
  </si>
  <si>
    <t xml:space="preserve">Předseda představenstva </t>
  </si>
  <si>
    <t>Místopředseda představenstva</t>
  </si>
  <si>
    <t xml:space="preserve">Člen představenstva </t>
  </si>
  <si>
    <t>čl. 435 odst. 2 písm. b)</t>
  </si>
  <si>
    <t>Nábor zaměstnanců a členů vedoucího orgánu je podrobně popsán vnitřním předpisem, který je v souladu s příslušnou směrnicí a nařízením EU.</t>
  </si>
  <si>
    <t>čl. 435 odst. 2 písm. c)</t>
  </si>
  <si>
    <t>Citfin, spořitelní družstvo - složení řídícího a kontrolního orgánu v plné šíři odpovídá politice rozmanitosti.</t>
  </si>
  <si>
    <t>číslo řádku 46 a 54</t>
  </si>
  <si>
    <t>číslo řádku 59</t>
  </si>
  <si>
    <t>číslo řádku 50</t>
  </si>
  <si>
    <t>číslo řádku 19</t>
  </si>
  <si>
    <t>Pokladní hotovost a vklady u centrálních bank</t>
  </si>
  <si>
    <t>Státní bezkupónové dluhopisy a ostatní cenné papíry</t>
  </si>
  <si>
    <t>a) splatné na požádání</t>
  </si>
  <si>
    <t>b) ostatní pohledávky</t>
  </si>
  <si>
    <t>Pohledávky za bankami a za družstevními záložnami</t>
  </si>
  <si>
    <t>Pohledávky za nebankovními subjekty</t>
  </si>
  <si>
    <t>a) vydané vládními institucemi</t>
  </si>
  <si>
    <t>b) vydané ostatními osobami</t>
  </si>
  <si>
    <t>Akcie, podílové listy a ostatní podíly</t>
  </si>
  <si>
    <t>Účasti s podstatným vlivem</t>
  </si>
  <si>
    <t>a) v bankách</t>
  </si>
  <si>
    <t>Účasti s rozhodujícím vlivem</t>
  </si>
  <si>
    <t>Dlouhodobý nehmotný majetek</t>
  </si>
  <si>
    <t>a) zřizovací výdaje</t>
  </si>
  <si>
    <t>b) goodwill</t>
  </si>
  <si>
    <t>Dlouhodobý hmotný majetek</t>
  </si>
  <si>
    <t>a) pozemky a budovy pro provozní činnost</t>
  </si>
  <si>
    <t>Pohledávky za upsaný základní kapitál</t>
  </si>
  <si>
    <t>Náklady a příjmy příštích období</t>
  </si>
  <si>
    <t>Závazky – rozdělení podle kategorií závazků v rozvaze ve zveřejněné/auditované účetní závěrce</t>
  </si>
  <si>
    <t>Závazky vůči bankám a družstevním záložnám</t>
  </si>
  <si>
    <t>b) ostatní závazky</t>
  </si>
  <si>
    <t>Závazky vůči nebankovním subjektům</t>
  </si>
  <si>
    <t>Závazky z dluhových cenných papírů</t>
  </si>
  <si>
    <t>a) emitované dluhové cenné papíry</t>
  </si>
  <si>
    <t>b) ostatní závazky z dluhových cenných papírů</t>
  </si>
  <si>
    <t>Ostatní pasiva</t>
  </si>
  <si>
    <t>Výnosy a výdaje příštích období</t>
  </si>
  <si>
    <t>Rezervy</t>
  </si>
  <si>
    <t>a) na důchody a podobné závazky</t>
  </si>
  <si>
    <t>b) na daně</t>
  </si>
  <si>
    <t>c) ostatní</t>
  </si>
  <si>
    <t>Podřízené závazky</t>
  </si>
  <si>
    <t>Základní kapitál</t>
  </si>
  <si>
    <t>a) splacený základní kapitál</t>
  </si>
  <si>
    <t>b) vlastní akcie</t>
  </si>
  <si>
    <t>Emisní ážio</t>
  </si>
  <si>
    <t>Rezervní fondy a ostatní fondy ze zisku</t>
  </si>
  <si>
    <t>a) povinné rezervní fondy a rizikové fondy</t>
  </si>
  <si>
    <t>b) ostatní rezervní fondy</t>
  </si>
  <si>
    <t>c) ostatní fondy ze zisku</t>
  </si>
  <si>
    <t>Rezervní fond na nové ocenění</t>
  </si>
  <si>
    <t>Kapitálové fondy</t>
  </si>
  <si>
    <t>Oceňovací rozdíly</t>
  </si>
  <si>
    <t>a) z majetku a závazků</t>
  </si>
  <si>
    <t>b) ze zajišťovacích derivátů</t>
  </si>
  <si>
    <t>c) z přepočtu účastí</t>
  </si>
  <si>
    <t>Nerozdělený zisk nebo neuhrazená ztráta z předchozích období</t>
  </si>
  <si>
    <t>Zisk nebo ztráta za účetní období</t>
  </si>
  <si>
    <t>Nepoužitelné pro SD</t>
  </si>
  <si>
    <t>Strategie je plně determinována charakterem a realizací obchodního modelu - směna a platební služby. Charakteristickým a podstatným rysem řízení likvidity je pravidlo, že společnost převádí finanční prostředky klientovi až po obdržení protihodnoty transakce od klienta. Řízení likvidity je prováděno na denní bázi.</t>
  </si>
  <si>
    <t>Organizace řízení rizika vychází z těsné permanentní informační propojenosti útvarů Trearury, Back-office, Financí a Risk Managementu. S ohledem na velikost společnosti a rozsah poskytovaných produktů je útvar řízení rizik dále nečleněný.</t>
  </si>
  <si>
    <t>Riziko likvidity je posuzováno denně.</t>
  </si>
  <si>
    <t>Pohotovostní plán je sepsán ve vnitřním předpisu schváleným Představenstvem</t>
  </si>
  <si>
    <t>Zatěžový test realizován jen na měnové riziko (pomocí historických dat a VaR) a na úrokové riziko investičního portfolia pomocí předepsaných úrokových šokových scénářů.</t>
  </si>
  <si>
    <t>Riziko likvidity nepatří mezi nejvýznamnější rizika ve společnosti. Organizace řízení rizika likvidity vychází z těsné permanentní informační propojenosti útvarů Trearury, Back-office, Financí a Risk Managementu. Řízení likvidity je upraveno i soustavou vnitřních limitů založených na časových koších, limitech koncentrace a limitech vztažených na jednotlivé části struktury aktiv.</t>
  </si>
  <si>
    <t>Pouze úložkami finančních prostředků u bank a transformací volných prostředků do nákupu dluhopidů.</t>
  </si>
  <si>
    <t>Představenstvo schvaluje limity angažovanosti k jednotlivým bankám, u nichž Risk management provádí pravidelné sledování vývoje ratingu, dále schvaluje soustavu limitů upravujících nákup cenných papírů (dluhopisů) do obou portfolií společnosti. Míra rizika je pravidelně vyhodnocována.</t>
  </si>
  <si>
    <t>Společnost v maximální možné míře používá k mitigaci rizik strategii uzavírání úrokových pozic protiobchodem tam, kde je to možné a efektivní.</t>
  </si>
  <si>
    <t>Organizace řízení tržního rizika vychází z těsné permanentní informační propojenosti útvarů Trearury, Back-office, Financí a Risk Managementu.</t>
  </si>
  <si>
    <t>Měření rizik se provádí na denní bázi. Hlášení o rizicích je pravidelnou součástí každého pravidelného (měsíčního) zasedání představenstva. Podle potřeby se akutní stavy hlásí bezodkladně.</t>
  </si>
  <si>
    <t>Ve vztahu k operačním rizikům používá k jejich mitigaci přístupy pomocí smluvního zajištění, pojištění, sebehodnocení, interního školení a testování, hlavně v oblasti ICT. Cíle a zásady řízení operačních rizik jsou shodné s cíli a zásadami komplexního řízení rizik.</t>
  </si>
  <si>
    <t>Nerelevatní</t>
  </si>
  <si>
    <t>nerelevantní</t>
  </si>
  <si>
    <t>Orgány hrající úlohu při vytváření zásad odměňování, dohlížení na zásady: Představenstvo, kontrolní komise, útvar vnitřního auditu. Zasedání 12x za rok. Externí poradenství nebylo využito. Vybraní pracovníci, kteří mají dopad na rizikový profil společnosti, včetně dalších informací jsou zveřejněny ve Mzdovém řádu společnosti.</t>
  </si>
  <si>
    <t>Mzdový řád upravuje seznam vybraných zaměstnanců s významným vlivem na celkový profil společnosti a pravidla pro výplatu jejich pohyblivé složky mzdy (kritéria hodnocení a odměňování, periodicita, přiznávání odměny a její maximální poměr). Dle mzdového řádu kontrolní orgán schvaluje a pravidelně vyhodnocuje zásady odměňování vybraných pracovníků. Rovněž jsou zásady odměňování vybraných skupin podrobeno celkovému nezávislému prověření útvarem vnitřní audit. Zaručenou pohyblivou složku nevyužíváme, odstupné vybraným zaměstnancům nebylo přiznáno.</t>
  </si>
  <si>
    <t>Uplatňované způsoby jsou v souladu se strategií, cíli, hodnotami a dlouhodobými zájmy Citfin, nepodněcují k podstupování rizika nad rámec akceptovatelné míry  rizika, podporují řádné a efektivní řízení jednotlivých rizik, zajišťují, že odměny jako celek neomezují schopnost posílit kapitál. Popis hlavních kvantitativních a kvalitativních výkonnostních ukazatelů a ukazatelů rizik používaných k hodnocení výsledků dosažených institucí, obchodním útvarem a jednotlivci, kombinací jednotlivých ukazatelů a zohlednění současných i budoucích rizik.</t>
  </si>
  <si>
    <t>Údaje o konkrétních výkonnostních ukazatelích používaných při určování pohyblivé složky odměny a o kritériích sloužících ke stanovení vyváženého poměru mezi stálou a pohyblivou složkou odměny. Poměr je vhodně vyvážený, motivační a zároveň takový, aby neohrožoval objektivitu a nezávislost. Je uplatňován flexibilní přístup k pohyblivé složce mzdy. Poměry jsou založeny také na charakteru činnosti dané pracovní pozice (náplni práce).</t>
  </si>
  <si>
    <t>Nárok na výplatu pohyblivé složky mzdy je i při splnění příslušných výkonnostních cílů přiznán pouze tehdy, je-li to udržitelné vzhledem k celkové finanční situaci Citfin. Systém odměňování vychází z velikosti, tržního podílu, organizačního uspořádání, povahy, rozsahu a složitosti činnosti Citfin a je tvořen vzájemně propojenými procesy a praktickými postupy, jimiž se Citfin a jim delegovaní zástupci řídí při odměňování zaměstnanců dle jejich přínosu, dovedností, schopností a jejich aktuální „tržní hodnoty".</t>
  </si>
  <si>
    <t>Vzhledem k charakteru činnosti organizace, tento způsob odměňování není používán.</t>
  </si>
  <si>
    <t xml:space="preserve">Výplata pohyblivé složky mzdy je podmíněna realizací individuálního hodnocení ze strany přímého nadřízeného. O tomto hodnocení je proveden záznam prostřednictvím hodnotícího formuláře. Jde o kombinaci hodnocení individuální pracovní výkonnosti a výkonnosti oddělení, finanční i nefinanční kritéria výkonnosti. Důraz na dlouhodobější výsledky, zohlednění rizik i nákladů. </t>
  </si>
  <si>
    <t>Nerelevantní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</si>
</sst>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_K_č"/>
  </numFmts>
  <fonts count="19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0"/>
      <color indexed="8"/>
      <name val="Arial"/>
      <family val="2"/>
      <charset val="238"/>
    </font>
    <font>
      <sz val="11"/>
      <color rgb="FF0070C0"/>
      <name val="Calibri"/>
      <family val="2"/>
      <scheme val="minor"/>
    </font>
    <font>
      <i/>
      <u/>
      <sz val="11"/>
      <name val="Calibri"/>
      <family val="2"/>
      <scheme val="minor"/>
    </font>
    <font>
      <sz val="11"/>
      <color indexed="10"/>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sz val="12"/>
      <color rgb="FFFF0000"/>
      <name val="Calibri"/>
      <family val="2"/>
      <charset val="238"/>
      <scheme val="minor"/>
    </font>
    <font>
      <i/>
      <sz val="12"/>
      <color rgb="FFFF0000"/>
      <name val="Calibri"/>
      <family val="2"/>
      <charset val="238"/>
      <scheme val="minor"/>
    </font>
    <font>
      <sz val="9"/>
      <color indexed="81"/>
      <name val="Tahoma"/>
      <family val="2"/>
      <charset val="238"/>
    </font>
    <font>
      <b/>
      <u/>
      <sz val="11"/>
      <color theme="10"/>
      <name val="Calibri"/>
      <family val="2"/>
      <charset val="238"/>
      <scheme val="minor"/>
    </font>
    <font>
      <b/>
      <sz val="10"/>
      <name val="Arial"/>
      <family val="2"/>
      <charset val="238"/>
    </font>
    <font>
      <b/>
      <u/>
      <sz val="11"/>
      <color theme="1"/>
      <name val="Calibri"/>
      <family val="2"/>
      <charset val="238"/>
      <scheme val="minor"/>
    </font>
    <font>
      <i/>
      <sz val="9"/>
      <name val="Calibri"/>
      <family val="2"/>
      <charset val="238"/>
      <scheme val="minor"/>
    </font>
  </fonts>
  <fills count="34">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theme="7" tint="0.59999389629810485"/>
        <bgColor indexed="64"/>
      </patternFill>
    </fill>
    <fill>
      <patternFill patternType="solid">
        <fgColor rgb="FF92D05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4">
    <xf numFmtId="0" fontId="0" fillId="0" borderId="0"/>
    <xf numFmtId="0" fontId="12" fillId="3" borderId="2" applyNumberFormat="0" applyFill="0" applyBorder="0" applyAlignment="0" applyProtection="0">
      <alignment horizontal="left"/>
    </xf>
    <xf numFmtId="0" fontId="13" fillId="0" borderId="0">
      <alignment vertical="center"/>
    </xf>
    <xf numFmtId="0" fontId="13" fillId="0" borderId="0">
      <alignment vertical="center"/>
    </xf>
    <xf numFmtId="0" fontId="15" fillId="0" borderId="0" applyNumberFormat="0" applyFill="0" applyBorder="0" applyAlignment="0" applyProtection="0"/>
    <xf numFmtId="3" fontId="13" fillId="4" borderId="1" applyFont="0">
      <alignment horizontal="right" vertical="center"/>
      <protection locked="0"/>
    </xf>
    <xf numFmtId="0" fontId="27" fillId="0" borderId="0" applyNumberFormat="0" applyFill="0" applyBorder="0" applyAlignment="0" applyProtection="0"/>
    <xf numFmtId="0" fontId="13" fillId="7" borderId="1" applyNumberFormat="0" applyFont="0" applyBorder="0">
      <alignment horizontal="center" vertical="center"/>
    </xf>
    <xf numFmtId="0" fontId="31" fillId="3" borderId="7" applyFont="0" applyBorder="0">
      <alignment horizontal="center" wrapText="1"/>
    </xf>
    <xf numFmtId="0" fontId="13" fillId="0" borderId="0"/>
    <xf numFmtId="0" fontId="11" fillId="0" borderId="0"/>
    <xf numFmtId="0" fontId="13" fillId="0" borderId="0"/>
    <xf numFmtId="0" fontId="10" fillId="0" borderId="0"/>
    <xf numFmtId="0" fontId="97" fillId="0" borderId="0" applyNumberFormat="0" applyFill="0" applyBorder="0" applyAlignment="0" applyProtection="0">
      <alignment vertical="top"/>
      <protection locked="0"/>
    </xf>
    <xf numFmtId="0" fontId="13" fillId="0" borderId="0"/>
    <xf numFmtId="0" fontId="13" fillId="0" borderId="0"/>
    <xf numFmtId="9" fontId="71" fillId="0" borderId="0" applyFont="0" applyFill="0" applyBorder="0" applyAlignment="0" applyProtection="0"/>
    <xf numFmtId="0" fontId="13" fillId="0" borderId="0"/>
    <xf numFmtId="9" fontId="71" fillId="0" borderId="0" applyFont="0" applyFill="0" applyBorder="0" applyAlignment="0" applyProtection="0"/>
    <xf numFmtId="0" fontId="9" fillId="0" borderId="0"/>
    <xf numFmtId="0" fontId="2" fillId="0" borderId="0"/>
    <xf numFmtId="0" fontId="2" fillId="0" borderId="0"/>
    <xf numFmtId="0" fontId="2" fillId="0" borderId="0"/>
    <xf numFmtId="0" fontId="2" fillId="0" borderId="0"/>
  </cellStyleXfs>
  <cellXfs count="1475">
    <xf numFmtId="0" fontId="0" fillId="0" borderId="0" xfId="0"/>
    <xf numFmtId="0" fontId="12" fillId="0" borderId="0" xfId="1" applyFill="1" applyBorder="1" applyAlignment="1"/>
    <xf numFmtId="0" fontId="14" fillId="0" borderId="0" xfId="3" applyFont="1">
      <alignment vertical="center"/>
    </xf>
    <xf numFmtId="0" fontId="16" fillId="0" borderId="0" xfId="0" applyFont="1"/>
    <xf numFmtId="0" fontId="18" fillId="0" borderId="0" xfId="0" applyFont="1"/>
    <xf numFmtId="0" fontId="17" fillId="0" borderId="0" xfId="0" applyFont="1"/>
    <xf numFmtId="0" fontId="19" fillId="0" borderId="0" xfId="4" applyFont="1" applyFill="1" applyBorder="1" applyAlignment="1">
      <alignment horizontal="left" vertical="center"/>
    </xf>
    <xf numFmtId="0" fontId="14" fillId="0" borderId="0" xfId="2" applyFont="1">
      <alignment vertical="center"/>
    </xf>
    <xf numFmtId="0" fontId="0" fillId="0" borderId="1" xfId="0" applyBorder="1" applyAlignment="1">
      <alignment horizontal="center"/>
    </xf>
    <xf numFmtId="0" fontId="20" fillId="0" borderId="1" xfId="3" applyFont="1" applyBorder="1" applyAlignment="1">
      <alignment horizontal="center" vertical="center"/>
    </xf>
    <xf numFmtId="0" fontId="20" fillId="0" borderId="1" xfId="3" quotePrefix="1" applyFont="1" applyBorder="1" applyAlignment="1">
      <alignment horizontal="center" vertical="center"/>
    </xf>
    <xf numFmtId="0" fontId="0" fillId="0" borderId="1" xfId="0" applyBorder="1" applyAlignment="1">
      <alignment horizontal="center" vertical="center"/>
    </xf>
    <xf numFmtId="0" fontId="20" fillId="0" borderId="1" xfId="3" applyFont="1" applyBorder="1" applyAlignment="1">
      <alignment horizontal="center" vertical="center" wrapText="1"/>
    </xf>
    <xf numFmtId="3" fontId="20" fillId="0" borderId="1" xfId="5" applyFont="1" applyFill="1" applyAlignment="1">
      <alignment horizontal="left" vertical="center"/>
      <protection locked="0"/>
    </xf>
    <xf numFmtId="3" fontId="20" fillId="0" borderId="1" xfId="5" applyFont="1" applyFill="1" applyAlignment="1">
      <alignment horizontal="left" vertical="center" wrapText="1"/>
      <protection locked="0"/>
    </xf>
    <xf numFmtId="0" fontId="21" fillId="0" borderId="1" xfId="0" applyFont="1" applyBorder="1" applyAlignment="1">
      <alignment horizontal="center" vertical="center" wrapText="1"/>
    </xf>
    <xf numFmtId="0" fontId="0" fillId="0" borderId="1" xfId="0" applyBorder="1"/>
    <xf numFmtId="0" fontId="21" fillId="0" borderId="1" xfId="0" applyFont="1" applyBorder="1" applyAlignment="1">
      <alignment horizontal="left" vertical="center" wrapText="1"/>
    </xf>
    <xf numFmtId="0" fontId="0" fillId="0" borderId="5" xfId="0" applyBorder="1"/>
    <xf numFmtId="0" fontId="21" fillId="0" borderId="6"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left" vertical="center" wrapText="1"/>
    </xf>
    <xf numFmtId="0" fontId="0" fillId="0" borderId="1" xfId="0" applyBorder="1" applyAlignment="1">
      <alignment horizontal="center" vertical="center" wrapText="1"/>
    </xf>
    <xf numFmtId="0" fontId="17" fillId="2" borderId="1" xfId="0" applyFont="1" applyFill="1" applyBorder="1" applyAlignment="1">
      <alignment vertical="center" wrapText="1"/>
    </xf>
    <xf numFmtId="0" fontId="21" fillId="0" borderId="1" xfId="0" applyFont="1" applyBorder="1" applyAlignment="1">
      <alignment vertical="center" wrapText="1"/>
    </xf>
    <xf numFmtId="0" fontId="24" fillId="2" borderId="1" xfId="0" applyFont="1" applyFill="1" applyBorder="1" applyAlignment="1">
      <alignment horizontal="center" vertical="center" wrapText="1"/>
    </xf>
    <xf numFmtId="0" fontId="21" fillId="0" borderId="1" xfId="0" applyFont="1" applyBorder="1" applyAlignment="1">
      <alignment horizontal="justify" vertical="center" wrapText="1"/>
    </xf>
    <xf numFmtId="0" fontId="22" fillId="0" borderId="0" xfId="0" applyFont="1" applyAlignment="1">
      <alignment vertical="center" wrapText="1"/>
    </xf>
    <xf numFmtId="0" fontId="23" fillId="0" borderId="4" xfId="0" applyFont="1" applyBorder="1" applyAlignment="1">
      <alignment vertical="center" wrapText="1"/>
    </xf>
    <xf numFmtId="0" fontId="22" fillId="0" borderId="5" xfId="0" applyFont="1" applyBorder="1" applyAlignment="1">
      <alignment vertical="center" wrapText="1"/>
    </xf>
    <xf numFmtId="0" fontId="22" fillId="0" borderId="6" xfId="0" applyFont="1" applyBorder="1" applyAlignment="1">
      <alignment vertical="center" wrapText="1"/>
    </xf>
    <xf numFmtId="0" fontId="25" fillId="0" borderId="0" xfId="0" applyFont="1"/>
    <xf numFmtId="0" fontId="25"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0" fillId="0" borderId="1" xfId="0" applyFont="1" applyBorder="1" applyAlignment="1">
      <alignment horizontal="justify" vertical="center" wrapText="1"/>
    </xf>
    <xf numFmtId="0" fontId="29" fillId="0" borderId="0" xfId="0" applyFont="1"/>
    <xf numFmtId="0" fontId="20" fillId="0" borderId="0" xfId="0" applyFont="1"/>
    <xf numFmtId="0" fontId="20" fillId="0" borderId="1" xfId="0" applyFont="1" applyBorder="1" applyAlignment="1">
      <alignment horizontal="left" vertical="center" wrapText="1" indent="1"/>
    </xf>
    <xf numFmtId="0" fontId="26" fillId="0" borderId="0" xfId="0" applyFont="1"/>
    <xf numFmtId="0" fontId="20" fillId="5" borderId="1" xfId="0" applyFont="1" applyFill="1" applyBorder="1" applyAlignment="1">
      <alignment vertical="center" wrapText="1"/>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20" fillId="0" borderId="7" xfId="0" applyFont="1" applyBorder="1" applyAlignment="1">
      <alignment vertical="center" wrapText="1"/>
    </xf>
    <xf numFmtId="0" fontId="30" fillId="0" borderId="0" xfId="0" applyFont="1"/>
    <xf numFmtId="0" fontId="17" fillId="0" borderId="0" xfId="0" applyFont="1" applyAlignment="1">
      <alignment vertical="center" wrapText="1"/>
    </xf>
    <xf numFmtId="0" fontId="32" fillId="0" borderId="0" xfId="0" applyFont="1"/>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3" fillId="0" borderId="0" xfId="0" applyFont="1" applyAlignment="1">
      <alignment vertical="center"/>
    </xf>
    <xf numFmtId="0" fontId="0" fillId="8" borderId="1" xfId="0" applyFill="1" applyBorder="1" applyAlignment="1">
      <alignment horizontal="center" vertical="center" wrapText="1"/>
    </xf>
    <xf numFmtId="0" fontId="0" fillId="9" borderId="1" xfId="0" applyFill="1" applyBorder="1" applyAlignment="1">
      <alignment vertical="center" wrapText="1"/>
    </xf>
    <xf numFmtId="0" fontId="0" fillId="9" borderId="8" xfId="0" applyFill="1" applyBorder="1" applyAlignment="1">
      <alignment vertical="center" wrapText="1"/>
    </xf>
    <xf numFmtId="0" fontId="34" fillId="9" borderId="1" xfId="0" applyFont="1" applyFill="1" applyBorder="1" applyAlignment="1">
      <alignment vertical="center" wrapText="1"/>
    </xf>
    <xf numFmtId="0" fontId="0" fillId="0" borderId="0" xfId="0" applyAlignment="1">
      <alignment horizontal="justify"/>
    </xf>
    <xf numFmtId="0" fontId="0" fillId="8" borderId="1" xfId="0" applyFill="1" applyBorder="1" applyAlignment="1">
      <alignment vertical="center" wrapText="1"/>
    </xf>
    <xf numFmtId="0" fontId="0" fillId="0" borderId="8" xfId="0" applyBorder="1" applyAlignment="1">
      <alignment vertical="center" wrapText="1"/>
    </xf>
    <xf numFmtId="0" fontId="34" fillId="0" borderId="1" xfId="0" applyFont="1" applyBorder="1" applyAlignment="1">
      <alignment vertical="center" wrapText="1"/>
    </xf>
    <xf numFmtId="0" fontId="34" fillId="8" borderId="1" xfId="0" applyFont="1" applyFill="1" applyBorder="1" applyAlignment="1">
      <alignment vertical="center" wrapText="1"/>
    </xf>
    <xf numFmtId="49" fontId="0" fillId="0" borderId="1" xfId="0" applyNumberFormat="1" applyBorder="1" applyAlignment="1">
      <alignment horizontal="center" vertical="center"/>
    </xf>
    <xf numFmtId="49" fontId="17" fillId="0" borderId="1" xfId="0" applyNumberFormat="1" applyFont="1" applyBorder="1" applyAlignment="1">
      <alignment horizontal="center" vertical="center"/>
    </xf>
    <xf numFmtId="0" fontId="17" fillId="8" borderId="1" xfId="0" applyFont="1" applyFill="1" applyBorder="1" applyAlignment="1">
      <alignment vertical="center" wrapText="1"/>
    </xf>
    <xf numFmtId="0" fontId="17" fillId="0" borderId="1" xfId="0" applyFont="1" applyBorder="1" applyAlignment="1">
      <alignment horizontal="center" vertical="center"/>
    </xf>
    <xf numFmtId="0" fontId="39" fillId="0" borderId="0" xfId="0" applyFont="1" applyAlignment="1">
      <alignment horizontal="center" vertical="center"/>
    </xf>
    <xf numFmtId="0" fontId="40" fillId="0" borderId="0" xfId="0" applyFont="1"/>
    <xf numFmtId="0" fontId="20" fillId="8"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0" fillId="6" borderId="1" xfId="0" applyFill="1" applyBorder="1" applyAlignment="1">
      <alignment vertical="center" wrapText="1"/>
    </xf>
    <xf numFmtId="0" fontId="41" fillId="8" borderId="1" xfId="0" applyFont="1" applyFill="1" applyBorder="1" applyAlignment="1">
      <alignment vertical="center" wrapText="1"/>
    </xf>
    <xf numFmtId="0" fontId="0" fillId="0" borderId="1" xfId="0" applyBorder="1" applyAlignment="1">
      <alignment vertical="top" wrapText="1"/>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vertical="center"/>
    </xf>
    <xf numFmtId="0" fontId="0" fillId="0" borderId="0" xfId="0" applyAlignment="1">
      <alignment horizontal="center"/>
    </xf>
    <xf numFmtId="0" fontId="0" fillId="0" borderId="4" xfId="0" applyBorder="1" applyAlignment="1">
      <alignment horizontal="right" vertical="top"/>
    </xf>
    <xf numFmtId="0" fontId="0" fillId="0" borderId="0" xfId="0" applyAlignment="1">
      <alignment horizontal="right" vertical="top"/>
    </xf>
    <xf numFmtId="0" fontId="34" fillId="0" borderId="0" xfId="0" applyFont="1"/>
    <xf numFmtId="0" fontId="0" fillId="0" borderId="0" xfId="0" applyAlignment="1">
      <alignment vertical="center"/>
    </xf>
    <xf numFmtId="0" fontId="42" fillId="0" borderId="0" xfId="0" applyFont="1"/>
    <xf numFmtId="0" fontId="43" fillId="0" borderId="0" xfId="0" applyFont="1"/>
    <xf numFmtId="0" fontId="44" fillId="0" borderId="0" xfId="0" applyFont="1" applyAlignment="1">
      <alignment vertical="center"/>
    </xf>
    <xf numFmtId="0" fontId="45" fillId="0" borderId="0" xfId="0" applyFont="1" applyAlignment="1">
      <alignment horizontal="center" vertical="center" wrapText="1"/>
    </xf>
    <xf numFmtId="0" fontId="45" fillId="0" borderId="0" xfId="0" applyFont="1" applyAlignment="1">
      <alignment horizontal="justify" vertical="center" wrapText="1"/>
    </xf>
    <xf numFmtId="0" fontId="46" fillId="0" borderId="1" xfId="0" applyFont="1" applyBorder="1" applyAlignment="1">
      <alignment horizontal="center" vertical="center" wrapText="1"/>
    </xf>
    <xf numFmtId="0" fontId="47" fillId="10" borderId="1" xfId="0" applyFont="1" applyFill="1" applyBorder="1" applyAlignment="1">
      <alignment horizontal="center" vertical="center" wrapText="1"/>
    </xf>
    <xf numFmtId="0" fontId="46" fillId="0" borderId="3"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1" xfId="0" applyFont="1" applyBorder="1" applyAlignment="1">
      <alignment horizontal="left" vertical="center" wrapText="1"/>
    </xf>
    <xf numFmtId="0" fontId="52" fillId="10" borderId="1" xfId="0" applyFont="1" applyFill="1" applyBorder="1" applyAlignment="1">
      <alignment horizontal="center" vertical="center" wrapText="1"/>
    </xf>
    <xf numFmtId="0" fontId="49" fillId="0" borderId="1" xfId="0" applyFont="1" applyBorder="1" applyAlignment="1">
      <alignment horizontal="center" vertical="center" wrapText="1"/>
    </xf>
    <xf numFmtId="0" fontId="46" fillId="11" borderId="1" xfId="0" applyFont="1" applyFill="1" applyBorder="1" applyAlignment="1">
      <alignment horizontal="center" vertical="center" wrapText="1"/>
    </xf>
    <xf numFmtId="0" fontId="47" fillId="11" borderId="1" xfId="0" applyFont="1" applyFill="1" applyBorder="1" applyAlignment="1">
      <alignment horizontal="left" vertical="center" wrapText="1"/>
    </xf>
    <xf numFmtId="0" fontId="52" fillId="12" borderId="1" xfId="0" applyFont="1" applyFill="1" applyBorder="1" applyAlignment="1">
      <alignment horizontal="center" vertical="center" wrapText="1"/>
    </xf>
    <xf numFmtId="0" fontId="49" fillId="11" borderId="1" xfId="0" applyFont="1" applyFill="1" applyBorder="1" applyAlignment="1">
      <alignment horizontal="center" vertical="center" wrapText="1"/>
    </xf>
    <xf numFmtId="0" fontId="47" fillId="0" borderId="1" xfId="0" applyFont="1" applyBorder="1" applyAlignment="1">
      <alignment horizontal="left" vertical="center" wrapText="1"/>
    </xf>
    <xf numFmtId="0" fontId="46" fillId="0" borderId="1" xfId="0" applyFont="1" applyBorder="1" applyAlignment="1">
      <alignment horizontal="justify" vertical="center" wrapText="1"/>
    </xf>
    <xf numFmtId="0" fontId="52" fillId="10" borderId="1" xfId="0" applyFont="1" applyFill="1" applyBorder="1" applyAlignment="1">
      <alignment horizontal="justify" vertical="center" wrapText="1"/>
    </xf>
    <xf numFmtId="0" fontId="46" fillId="13" borderId="1" xfId="0" applyFont="1" applyFill="1" applyBorder="1" applyAlignment="1">
      <alignment horizontal="center" vertical="center" wrapText="1"/>
    </xf>
    <xf numFmtId="0" fontId="49" fillId="13" borderId="1" xfId="0" applyFont="1" applyFill="1" applyBorder="1" applyAlignment="1">
      <alignment horizontal="center" vertical="center" wrapText="1"/>
    </xf>
    <xf numFmtId="0" fontId="49" fillId="0" borderId="1" xfId="0" applyFont="1" applyBorder="1" applyAlignment="1">
      <alignment horizontal="left" vertical="center" wrapText="1"/>
    </xf>
    <xf numFmtId="0" fontId="53" fillId="14" borderId="1" xfId="0" applyFont="1" applyFill="1" applyBorder="1" applyAlignment="1">
      <alignment horizontal="justify" vertical="center" wrapText="1"/>
    </xf>
    <xf numFmtId="0" fontId="46" fillId="0" borderId="1" xfId="0" applyFont="1" applyBorder="1" applyAlignment="1">
      <alignment vertical="top" wrapText="1"/>
    </xf>
    <xf numFmtId="0" fontId="49" fillId="0" borderId="1" xfId="0" applyFont="1" applyBorder="1" applyAlignment="1">
      <alignment horizontal="justify" vertical="center" wrapText="1"/>
    </xf>
    <xf numFmtId="0" fontId="25" fillId="0" borderId="0" xfId="0" applyFont="1" applyAlignment="1">
      <alignment wrapText="1"/>
    </xf>
    <xf numFmtId="0" fontId="58" fillId="0" borderId="0" xfId="0" applyFont="1" applyAlignment="1">
      <alignment vertical="center"/>
    </xf>
    <xf numFmtId="0" fontId="59" fillId="0" borderId="0" xfId="0" applyFont="1" applyAlignment="1">
      <alignment vertical="center"/>
    </xf>
    <xf numFmtId="0" fontId="60" fillId="0" borderId="0" xfId="0" applyFont="1" applyAlignment="1">
      <alignment vertical="center"/>
    </xf>
    <xf numFmtId="0" fontId="61" fillId="0" borderId="16" xfId="0" applyFont="1" applyBorder="1" applyAlignment="1">
      <alignment vertical="center"/>
    </xf>
    <xf numFmtId="0" fontId="21" fillId="0" borderId="0" xfId="0" applyFont="1" applyAlignment="1">
      <alignment vertical="center" wrapText="1"/>
    </xf>
    <xf numFmtId="0" fontId="24" fillId="0" borderId="0" xfId="0" applyFont="1" applyAlignment="1">
      <alignment vertical="center" wrapText="1"/>
    </xf>
    <xf numFmtId="0" fontId="24" fillId="0" borderId="1" xfId="0" applyFont="1" applyBorder="1" applyAlignment="1">
      <alignment horizontal="center" vertical="center" wrapText="1"/>
    </xf>
    <xf numFmtId="0" fontId="0" fillId="0" borderId="1" xfId="0" applyBorder="1" applyAlignment="1">
      <alignment vertical="center"/>
    </xf>
    <xf numFmtId="0" fontId="21" fillId="0" borderId="1" xfId="0" applyFont="1" applyBorder="1" applyAlignment="1">
      <alignment horizontal="left" vertical="center" wrapText="1" indent="1"/>
    </xf>
    <xf numFmtId="0" fontId="24" fillId="0" borderId="1" xfId="0" applyFont="1" applyBorder="1" applyAlignment="1">
      <alignment vertical="center" wrapText="1"/>
    </xf>
    <xf numFmtId="0" fontId="20" fillId="0" borderId="1" xfId="0" applyFont="1" applyBorder="1" applyAlignment="1">
      <alignment horizontal="center" vertical="center"/>
    </xf>
    <xf numFmtId="0" fontId="63" fillId="0" borderId="0" xfId="0" applyFont="1" applyAlignment="1">
      <alignment vertical="center" wrapText="1"/>
    </xf>
    <xf numFmtId="0" fontId="21" fillId="0" borderId="1" xfId="0" applyFont="1" applyBorder="1" applyAlignment="1">
      <alignment vertical="center"/>
    </xf>
    <xf numFmtId="0" fontId="20" fillId="0" borderId="1" xfId="0" applyFont="1" applyBorder="1" applyAlignment="1">
      <alignment vertical="center"/>
    </xf>
    <xf numFmtId="0" fontId="30" fillId="0" borderId="0" xfId="0" applyFont="1" applyAlignment="1">
      <alignment vertical="center"/>
    </xf>
    <xf numFmtId="0" fontId="16" fillId="8" borderId="1" xfId="0" applyFont="1" applyFill="1" applyBorder="1" applyAlignment="1">
      <alignment horizontal="center" vertical="center" wrapText="1"/>
    </xf>
    <xf numFmtId="0" fontId="29" fillId="8" borderId="1" xfId="0" applyFont="1" applyFill="1" applyBorder="1" applyAlignment="1">
      <alignment horizontal="center" vertical="center" wrapText="1"/>
    </xf>
    <xf numFmtId="0" fontId="16" fillId="8" borderId="14" xfId="0" applyFont="1" applyFill="1" applyBorder="1" applyAlignment="1">
      <alignment horizontal="center" vertical="center" wrapText="1"/>
    </xf>
    <xf numFmtId="0" fontId="16" fillId="0" borderId="1" xfId="0" quotePrefix="1" applyFont="1" applyBorder="1" applyAlignment="1">
      <alignment horizontal="center"/>
    </xf>
    <xf numFmtId="0" fontId="54" fillId="6" borderId="1" xfId="3" applyFont="1" applyFill="1" applyBorder="1" applyAlignment="1">
      <alignment horizontal="left" vertical="center" wrapText="1" indent="1"/>
    </xf>
    <xf numFmtId="3" fontId="29" fillId="6" borderId="1" xfId="5" applyFont="1" applyFill="1" applyAlignment="1">
      <alignment horizontal="center" vertical="center"/>
      <protection locked="0"/>
    </xf>
    <xf numFmtId="0" fontId="16" fillId="6" borderId="1" xfId="0" applyFont="1" applyFill="1" applyBorder="1"/>
    <xf numFmtId="0" fontId="16" fillId="0" borderId="1" xfId="0" applyFont="1" applyBorder="1"/>
    <xf numFmtId="0" fontId="29" fillId="3" borderId="1" xfId="3" applyFont="1" applyFill="1" applyBorder="1" applyAlignment="1">
      <alignment horizontal="left" vertical="center" wrapText="1" indent="2"/>
    </xf>
    <xf numFmtId="3" fontId="29" fillId="0" borderId="1" xfId="5" applyFont="1" applyFill="1" applyAlignment="1">
      <alignment horizontal="center" vertical="center" wrapText="1"/>
      <protection locked="0"/>
    </xf>
    <xf numFmtId="3" fontId="29" fillId="0" borderId="1" xfId="5" quotePrefix="1" applyFont="1" applyFill="1" applyAlignment="1">
      <alignment horizontal="center" vertical="center" wrapText="1"/>
      <protection locked="0"/>
    </xf>
    <xf numFmtId="0" fontId="29" fillId="0" borderId="1" xfId="3" applyFont="1" applyBorder="1" applyAlignment="1">
      <alignment horizontal="left" vertical="center" wrapText="1" indent="3"/>
    </xf>
    <xf numFmtId="3" fontId="29" fillId="0" borderId="1" xfId="5" applyFont="1" applyFill="1" applyAlignment="1">
      <alignment horizontal="center" vertical="center"/>
      <protection locked="0"/>
    </xf>
    <xf numFmtId="0" fontId="16" fillId="0" borderId="1" xfId="0" quotePrefix="1" applyFont="1" applyBorder="1" applyAlignment="1">
      <alignment horizontal="center" vertical="center"/>
    </xf>
    <xf numFmtId="3" fontId="64" fillId="14" borderId="1" xfId="5" applyFont="1" applyFill="1" applyAlignment="1">
      <alignment horizontal="center" vertical="center"/>
      <protection locked="0"/>
    </xf>
    <xf numFmtId="0" fontId="0" fillId="0" borderId="1" xfId="0" quotePrefix="1" applyBorder="1" applyAlignment="1">
      <alignment horizontal="center" vertical="center"/>
    </xf>
    <xf numFmtId="0" fontId="20" fillId="0" borderId="1" xfId="3" applyFont="1" applyBorder="1" applyAlignment="1">
      <alignment horizontal="left" vertical="center" wrapText="1" indent="1"/>
    </xf>
    <xf numFmtId="3" fontId="20" fillId="0" borderId="1" xfId="5" applyFont="1" applyFill="1" applyAlignment="1">
      <alignment horizontal="center" vertical="center"/>
      <protection locked="0"/>
    </xf>
    <xf numFmtId="3" fontId="20" fillId="0" borderId="1" xfId="5" applyFont="1" applyFill="1" applyAlignment="1">
      <alignment horizontal="center" vertical="center" wrapText="1"/>
      <protection locked="0"/>
    </xf>
    <xf numFmtId="0" fontId="61" fillId="0" borderId="0" xfId="0" applyFont="1"/>
    <xf numFmtId="0" fontId="61" fillId="0" borderId="0" xfId="0" applyFont="1" applyAlignment="1">
      <alignment vertical="center" wrapText="1"/>
    </xf>
    <xf numFmtId="0" fontId="17" fillId="0" borderId="8" xfId="0" applyFont="1" applyBorder="1" applyAlignment="1">
      <alignment horizontal="center" vertical="center"/>
    </xf>
    <xf numFmtId="0" fontId="21" fillId="0" borderId="14" xfId="0" applyFont="1" applyBorder="1" applyAlignment="1">
      <alignment horizontal="center" vertical="center" wrapText="1"/>
    </xf>
    <xf numFmtId="0" fontId="20" fillId="0" borderId="1" xfId="0" quotePrefix="1" applyFont="1" applyBorder="1"/>
    <xf numFmtId="0" fontId="63" fillId="0" borderId="0" xfId="0" applyFont="1"/>
    <xf numFmtId="0" fontId="0" fillId="0" borderId="1" xfId="0" quotePrefix="1" applyBorder="1" applyAlignment="1">
      <alignment wrapText="1"/>
    </xf>
    <xf numFmtId="0" fontId="25" fillId="0" borderId="1" xfId="0" quotePrefix="1" applyFont="1" applyBorder="1" applyAlignment="1">
      <alignment wrapText="1"/>
    </xf>
    <xf numFmtId="0" fontId="20" fillId="0" borderId="1" xfId="0" quotePrefix="1" applyFont="1" applyBorder="1" applyAlignment="1">
      <alignment wrapText="1"/>
    </xf>
    <xf numFmtId="0" fontId="0" fillId="0" borderId="1" xfId="0" quotePrefix="1" applyBorder="1"/>
    <xf numFmtId="0" fontId="24" fillId="0" borderId="0" xfId="0" applyFont="1"/>
    <xf numFmtId="0" fontId="0" fillId="0" borderId="4" xfId="0" applyBorder="1"/>
    <xf numFmtId="0" fontId="20" fillId="0" borderId="1" xfId="10" applyFont="1" applyBorder="1" applyAlignment="1">
      <alignment vertical="center" wrapText="1"/>
    </xf>
    <xf numFmtId="0" fontId="25" fillId="0" borderId="1" xfId="0" quotePrefix="1" applyFont="1" applyBorder="1"/>
    <xf numFmtId="0" fontId="20" fillId="6" borderId="1" xfId="0" applyFont="1" applyFill="1" applyBorder="1" applyAlignment="1">
      <alignment horizontal="center"/>
    </xf>
    <xf numFmtId="0" fontId="20" fillId="6" borderId="1" xfId="0" quotePrefix="1" applyFont="1" applyFill="1" applyBorder="1" applyAlignment="1">
      <alignment wrapText="1"/>
    </xf>
    <xf numFmtId="0" fontId="0" fillId="6" borderId="1" xfId="0" quotePrefix="1" applyFill="1" applyBorder="1" applyAlignment="1">
      <alignment wrapText="1"/>
    </xf>
    <xf numFmtId="0" fontId="21" fillId="8" borderId="1" xfId="0" applyFont="1" applyFill="1" applyBorder="1" applyAlignment="1">
      <alignment vertical="center" wrapText="1"/>
    </xf>
    <xf numFmtId="0" fontId="20" fillId="0" borderId="1" xfId="0" applyFont="1" applyBorder="1" applyAlignment="1">
      <alignment horizontal="justify" vertical="top"/>
    </xf>
    <xf numFmtId="0" fontId="20" fillId="0" borderId="1" xfId="10" applyFont="1" applyBorder="1" applyAlignment="1">
      <alignment horizontal="justify" vertical="top"/>
    </xf>
    <xf numFmtId="0" fontId="21" fillId="8" borderId="1" xfId="0" applyFont="1" applyFill="1" applyBorder="1" applyAlignment="1">
      <alignment horizontal="center" vertical="center" wrapText="1"/>
    </xf>
    <xf numFmtId="0" fontId="0" fillId="0" borderId="1" xfId="0" applyBorder="1" applyAlignment="1">
      <alignment horizontal="left" vertical="center" wrapText="1" indent="1"/>
    </xf>
    <xf numFmtId="0" fontId="0" fillId="6" borderId="1" xfId="0" applyFill="1" applyBorder="1" applyAlignment="1">
      <alignment horizontal="center" vertical="center"/>
    </xf>
    <xf numFmtId="0" fontId="17" fillId="6" borderId="1" xfId="0" applyFont="1" applyFill="1" applyBorder="1" applyAlignment="1">
      <alignment horizontal="justify" vertical="top"/>
    </xf>
    <xf numFmtId="0" fontId="20" fillId="0" borderId="1" xfId="0" applyFont="1" applyBorder="1"/>
    <xf numFmtId="0" fontId="20" fillId="0" borderId="1" xfId="0" applyFont="1" applyBorder="1" applyAlignment="1">
      <alignment horizontal="justify" vertical="center"/>
    </xf>
    <xf numFmtId="0" fontId="20" fillId="0" borderId="1" xfId="0" applyFont="1" applyBorder="1" applyAlignment="1">
      <alignment horizontal="justify" vertical="top" wrapText="1"/>
    </xf>
    <xf numFmtId="0" fontId="20" fillId="6" borderId="1" xfId="10" applyFont="1" applyFill="1" applyBorder="1" applyAlignment="1">
      <alignment horizontal="justify" vertical="center"/>
    </xf>
    <xf numFmtId="0" fontId="0" fillId="6" borderId="1" xfId="10" applyFont="1" applyFill="1" applyBorder="1" applyAlignment="1">
      <alignment horizontal="justify" vertical="top"/>
    </xf>
    <xf numFmtId="0" fontId="20" fillId="0" borderId="3" xfId="0" quotePrefix="1" applyFont="1" applyBorder="1"/>
    <xf numFmtId="0" fontId="20" fillId="0" borderId="8" xfId="0" quotePrefix="1" applyFont="1" applyBorder="1"/>
    <xf numFmtId="0" fontId="30" fillId="0" borderId="1" xfId="0" applyFont="1" applyBorder="1" applyAlignment="1">
      <alignment vertical="center"/>
    </xf>
    <xf numFmtId="0" fontId="20" fillId="6" borderId="1" xfId="0" applyFont="1" applyFill="1" applyBorder="1" applyAlignment="1">
      <alignment horizontal="center" vertical="center"/>
    </xf>
    <xf numFmtId="0" fontId="30" fillId="6" borderId="1" xfId="0" applyFont="1" applyFill="1" applyBorder="1" applyAlignment="1">
      <alignment horizontal="justify" vertical="center"/>
    </xf>
    <xf numFmtId="0" fontId="30" fillId="6" borderId="1" xfId="0" applyFont="1" applyFill="1" applyBorder="1" applyAlignment="1">
      <alignment horizontal="justify" vertical="top"/>
    </xf>
    <xf numFmtId="0" fontId="17" fillId="0" borderId="1" xfId="0" applyFont="1" applyBorder="1"/>
    <xf numFmtId="0" fontId="24" fillId="8" borderId="1" xfId="0" applyFont="1" applyFill="1" applyBorder="1" applyAlignment="1">
      <alignment vertical="center" wrapText="1"/>
    </xf>
    <xf numFmtId="0" fontId="21" fillId="8" borderId="1" xfId="0" applyFont="1" applyFill="1" applyBorder="1" applyAlignment="1">
      <alignment horizontal="left" vertical="center" wrapText="1" indent="1"/>
    </xf>
    <xf numFmtId="0" fontId="20" fillId="8" borderId="1" xfId="0" applyFont="1" applyFill="1" applyBorder="1" applyAlignment="1">
      <alignment horizontal="left" vertical="center" wrapText="1" indent="1"/>
    </xf>
    <xf numFmtId="0" fontId="24" fillId="0" borderId="0" xfId="0" applyFont="1" applyAlignment="1">
      <alignment horizontal="left" vertical="center"/>
    </xf>
    <xf numFmtId="0" fontId="61" fillId="0" borderId="0" xfId="0" applyFont="1" applyAlignment="1">
      <alignment vertical="center"/>
    </xf>
    <xf numFmtId="0" fontId="24" fillId="8" borderId="1" xfId="0" applyFont="1" applyFill="1" applyBorder="1" applyAlignment="1">
      <alignment horizontal="center" vertical="center" wrapText="1"/>
    </xf>
    <xf numFmtId="0" fontId="0" fillId="0" borderId="7" xfId="0" applyBorder="1"/>
    <xf numFmtId="0" fontId="21" fillId="8" borderId="8" xfId="0" applyFont="1" applyFill="1" applyBorder="1" applyAlignment="1">
      <alignment vertical="center" wrapText="1"/>
    </xf>
    <xf numFmtId="0" fontId="32" fillId="0" borderId="0" xfId="0" applyFont="1" applyAlignment="1">
      <alignment vertical="center"/>
    </xf>
    <xf numFmtId="0" fontId="65" fillId="0" borderId="0" xfId="0" applyFont="1" applyAlignment="1">
      <alignment vertical="center"/>
    </xf>
    <xf numFmtId="0" fontId="68" fillId="0" borderId="0" xfId="0" applyFont="1" applyAlignment="1">
      <alignment vertical="center"/>
    </xf>
    <xf numFmtId="0" fontId="21" fillId="8" borderId="0" xfId="0" applyFont="1" applyFill="1" applyAlignment="1">
      <alignment vertical="center" wrapText="1"/>
    </xf>
    <xf numFmtId="0" fontId="17" fillId="0" borderId="0" xfId="0" applyFont="1" applyAlignment="1">
      <alignment vertical="center"/>
    </xf>
    <xf numFmtId="0" fontId="62" fillId="8" borderId="1" xfId="0" applyFont="1" applyFill="1" applyBorder="1" applyAlignment="1">
      <alignment vertical="center" wrapText="1"/>
    </xf>
    <xf numFmtId="0" fontId="69" fillId="8" borderId="1" xfId="0" applyFont="1" applyFill="1" applyBorder="1" applyAlignment="1">
      <alignment vertical="center" wrapText="1"/>
    </xf>
    <xf numFmtId="0" fontId="21" fillId="0" borderId="1" xfId="0" applyFont="1" applyBorder="1" applyAlignment="1">
      <alignment horizontal="center" vertical="center"/>
    </xf>
    <xf numFmtId="0" fontId="28" fillId="8" borderId="1" xfId="0" applyFont="1" applyFill="1" applyBorder="1" applyAlignment="1">
      <alignmen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17" fillId="15" borderId="20" xfId="0" applyFont="1" applyFill="1" applyBorder="1" applyAlignment="1">
      <alignment vertical="center"/>
    </xf>
    <xf numFmtId="0" fontId="17" fillId="15" borderId="26" xfId="0" applyFont="1" applyFill="1" applyBorder="1" applyAlignment="1">
      <alignment vertical="center"/>
    </xf>
    <xf numFmtId="0" fontId="17" fillId="15" borderId="26" xfId="0" applyFont="1" applyFill="1" applyBorder="1" applyAlignment="1">
      <alignment horizontal="center" vertical="center"/>
    </xf>
    <xf numFmtId="0" fontId="17" fillId="15" borderId="31" xfId="0" applyFont="1" applyFill="1" applyBorder="1" applyAlignment="1">
      <alignment vertical="center"/>
    </xf>
    <xf numFmtId="0" fontId="0" fillId="17" borderId="32" xfId="0" applyFill="1" applyBorder="1" applyAlignment="1">
      <alignment horizontal="center" vertical="center" wrapText="1"/>
    </xf>
    <xf numFmtId="0" fontId="0" fillId="17" borderId="33" xfId="0" applyFill="1" applyBorder="1" applyAlignment="1">
      <alignment vertical="center" wrapText="1"/>
    </xf>
    <xf numFmtId="0" fontId="17" fillId="17" borderId="20" xfId="0" applyFont="1" applyFill="1" applyBorder="1" applyAlignment="1">
      <alignment vertical="top" wrapText="1"/>
    </xf>
    <xf numFmtId="0" fontId="17" fillId="17" borderId="20" xfId="0" applyFont="1" applyFill="1" applyBorder="1" applyAlignment="1">
      <alignment vertical="center" wrapText="1"/>
    </xf>
    <xf numFmtId="0" fontId="17" fillId="17" borderId="21" xfId="0" applyFont="1" applyFill="1" applyBorder="1" applyAlignment="1">
      <alignment vertical="center" wrapText="1"/>
    </xf>
    <xf numFmtId="0" fontId="17" fillId="17" borderId="33" xfId="0" applyFont="1" applyFill="1" applyBorder="1" applyAlignment="1">
      <alignment horizontal="center" vertical="center"/>
    </xf>
    <xf numFmtId="0" fontId="17" fillId="17" borderId="34" xfId="0" applyFont="1" applyFill="1" applyBorder="1" applyAlignment="1">
      <alignment horizontal="center" vertical="center"/>
    </xf>
    <xf numFmtId="0" fontId="0" fillId="0" borderId="32" xfId="0" applyBorder="1" applyAlignment="1">
      <alignment horizontal="center" vertical="center"/>
    </xf>
    <xf numFmtId="0" fontId="41" fillId="0" borderId="33" xfId="0" applyFont="1" applyBorder="1" applyAlignment="1">
      <alignment horizontal="left" vertical="center" wrapText="1" indent="2"/>
    </xf>
    <xf numFmtId="0" fontId="0" fillId="0" borderId="20" xfId="0" applyBorder="1" applyAlignment="1">
      <alignment vertical="center"/>
    </xf>
    <xf numFmtId="0" fontId="0" fillId="0" borderId="21" xfId="0" applyBorder="1" applyAlignment="1">
      <alignment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41" fillId="14" borderId="20" xfId="0" applyFont="1" applyFill="1" applyBorder="1" applyAlignment="1">
      <alignment vertical="center" wrapText="1"/>
    </xf>
    <xf numFmtId="0" fontId="0" fillId="17" borderId="32" xfId="0" applyFill="1" applyBorder="1" applyAlignment="1">
      <alignment horizontal="center" vertical="center"/>
    </xf>
    <xf numFmtId="0" fontId="17" fillId="17" borderId="33" xfId="0" applyFont="1" applyFill="1" applyBorder="1" applyAlignment="1">
      <alignment horizontal="center" vertical="center" wrapText="1"/>
    </xf>
    <xf numFmtId="0" fontId="17" fillId="17" borderId="34" xfId="0" applyFont="1" applyFill="1" applyBorder="1" applyAlignment="1">
      <alignment horizontal="center"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10" borderId="20" xfId="0" applyFill="1" applyBorder="1" applyAlignment="1">
      <alignment vertical="center" wrapText="1"/>
    </xf>
    <xf numFmtId="0" fontId="41" fillId="0" borderId="35" xfId="0" applyFont="1" applyBorder="1" applyAlignment="1">
      <alignment horizontal="left" vertical="center" wrapText="1" indent="2"/>
    </xf>
    <xf numFmtId="0" fontId="41" fillId="14" borderId="21" xfId="0" applyFont="1" applyFill="1" applyBorder="1" applyAlignment="1">
      <alignment vertical="center" wrapText="1"/>
    </xf>
    <xf numFmtId="0" fontId="41" fillId="14" borderId="33" xfId="0" applyFont="1" applyFill="1" applyBorder="1" applyAlignment="1">
      <alignment vertical="center" wrapText="1"/>
    </xf>
    <xf numFmtId="0" fontId="0" fillId="18" borderId="34" xfId="0" applyFill="1" applyBorder="1" applyAlignment="1">
      <alignment horizontal="center" vertical="center" wrapText="1"/>
    </xf>
    <xf numFmtId="0" fontId="17" fillId="0" borderId="32" xfId="0" applyFont="1" applyBorder="1" applyAlignment="1">
      <alignment horizontal="center" vertical="center"/>
    </xf>
    <xf numFmtId="0" fontId="17" fillId="0" borderId="33" xfId="0" applyFont="1" applyBorder="1" applyAlignment="1">
      <alignment vertical="center" wrapText="1"/>
    </xf>
    <xf numFmtId="0" fontId="0" fillId="14" borderId="20" xfId="0" applyFill="1" applyBorder="1" applyAlignment="1">
      <alignment vertical="center"/>
    </xf>
    <xf numFmtId="0" fontId="0" fillId="14" borderId="21" xfId="0" applyFill="1" applyBorder="1" applyAlignment="1">
      <alignment vertical="center"/>
    </xf>
    <xf numFmtId="0" fontId="0" fillId="14" borderId="33" xfId="0" applyFill="1" applyBorder="1" applyAlignment="1">
      <alignment vertical="center"/>
    </xf>
    <xf numFmtId="0" fontId="17" fillId="0" borderId="34" xfId="0" applyFont="1" applyBorder="1" applyAlignment="1">
      <alignment horizontal="center" vertical="center"/>
    </xf>
    <xf numFmtId="0" fontId="0" fillId="14" borderId="20" xfId="0" applyFill="1" applyBorder="1" applyAlignment="1">
      <alignment vertical="center" wrapText="1"/>
    </xf>
    <xf numFmtId="0" fontId="17" fillId="14" borderId="20" xfId="0" applyFont="1" applyFill="1" applyBorder="1" applyAlignment="1">
      <alignment vertical="center" wrapText="1"/>
    </xf>
    <xf numFmtId="0" fontId="17" fillId="14" borderId="21" xfId="0" applyFont="1" applyFill="1" applyBorder="1" applyAlignment="1">
      <alignment vertical="center" wrapText="1"/>
    </xf>
    <xf numFmtId="0" fontId="17" fillId="14" borderId="21" xfId="0" applyFont="1" applyFill="1" applyBorder="1" applyAlignment="1">
      <alignment horizontal="center" vertical="center" wrapText="1"/>
    </xf>
    <xf numFmtId="0" fontId="0" fillId="14" borderId="20" xfId="0" applyFill="1" applyBorder="1" applyAlignment="1">
      <alignment horizontal="center" vertical="center" wrapText="1"/>
    </xf>
    <xf numFmtId="0" fontId="17" fillId="17" borderId="21" xfId="0" applyFont="1" applyFill="1" applyBorder="1" applyAlignment="1">
      <alignment horizontal="center" vertical="center" wrapText="1"/>
    </xf>
    <xf numFmtId="0" fontId="70" fillId="0" borderId="33" xfId="0" applyFont="1" applyBorder="1" applyAlignment="1">
      <alignment horizontal="left" vertical="center" wrapText="1" indent="2"/>
    </xf>
    <xf numFmtId="0" fontId="41" fillId="0" borderId="33" xfId="0" applyFont="1" applyBorder="1" applyAlignment="1">
      <alignment horizontal="left" vertical="center" wrapText="1" indent="4"/>
    </xf>
    <xf numFmtId="0" fontId="17" fillId="17" borderId="20" xfId="0" quotePrefix="1" applyFont="1" applyFill="1" applyBorder="1" applyAlignment="1">
      <alignment vertical="center" wrapText="1"/>
    </xf>
    <xf numFmtId="0" fontId="17" fillId="17" borderId="21" xfId="0" quotePrefix="1" applyFont="1" applyFill="1" applyBorder="1" applyAlignment="1">
      <alignment vertical="center" wrapText="1"/>
    </xf>
    <xf numFmtId="0" fontId="17" fillId="17" borderId="21" xfId="0" quotePrefix="1" applyFont="1" applyFill="1" applyBorder="1" applyAlignment="1">
      <alignment horizontal="center" vertical="center" wrapText="1"/>
    </xf>
    <xf numFmtId="0" fontId="17" fillId="17" borderId="33" xfId="0" quotePrefix="1" applyFont="1" applyFill="1" applyBorder="1" applyAlignment="1">
      <alignment horizontal="center" vertical="center" wrapText="1"/>
    </xf>
    <xf numFmtId="0" fontId="0" fillId="14" borderId="21" xfId="0" applyFill="1" applyBorder="1" applyAlignment="1">
      <alignment vertical="center" wrapText="1"/>
    </xf>
    <xf numFmtId="0" fontId="0" fillId="10" borderId="34" xfId="0" applyFill="1" applyBorder="1" applyAlignment="1">
      <alignment horizontal="center" vertical="center" wrapText="1"/>
    </xf>
    <xf numFmtId="0" fontId="0" fillId="18" borderId="20" xfId="0" applyFill="1" applyBorder="1" applyAlignment="1">
      <alignment vertical="center" wrapText="1"/>
    </xf>
    <xf numFmtId="0" fontId="20" fillId="10" borderId="20" xfId="0" applyFont="1" applyFill="1" applyBorder="1" applyAlignment="1">
      <alignment vertical="center" wrapText="1"/>
    </xf>
    <xf numFmtId="0" fontId="20" fillId="10" borderId="21" xfId="0" applyFont="1" applyFill="1" applyBorder="1" applyAlignment="1">
      <alignment vertical="center" wrapText="1"/>
    </xf>
    <xf numFmtId="2" fontId="17" fillId="10" borderId="20" xfId="0" applyNumberFormat="1" applyFont="1" applyFill="1" applyBorder="1" applyAlignment="1">
      <alignment vertical="center" wrapText="1"/>
    </xf>
    <xf numFmtId="2" fontId="17" fillId="10" borderId="21" xfId="0" applyNumberFormat="1" applyFont="1" applyFill="1" applyBorder="1" applyAlignment="1">
      <alignment vertical="center" wrapText="1"/>
    </xf>
    <xf numFmtId="2" fontId="17" fillId="10" borderId="21" xfId="0" applyNumberFormat="1" applyFont="1" applyFill="1" applyBorder="1" applyAlignment="1">
      <alignment horizontal="center" vertical="center" wrapText="1"/>
    </xf>
    <xf numFmtId="2" fontId="17" fillId="10" borderId="34" xfId="0" quotePrefix="1" applyNumberFormat="1" applyFont="1" applyFill="1" applyBorder="1" applyAlignment="1">
      <alignment horizontal="center" vertical="center" wrapText="1"/>
    </xf>
    <xf numFmtId="0" fontId="0" fillId="14" borderId="21" xfId="0" applyFill="1" applyBorder="1" applyAlignment="1">
      <alignment horizontal="center" vertical="center"/>
    </xf>
    <xf numFmtId="0" fontId="17" fillId="0" borderId="22" xfId="0" applyFont="1" applyBorder="1" applyAlignment="1">
      <alignment vertical="center" wrapText="1"/>
    </xf>
    <xf numFmtId="0" fontId="0" fillId="0" borderId="22" xfId="0" applyBorder="1" applyAlignment="1">
      <alignment vertical="center"/>
    </xf>
    <xf numFmtId="0" fontId="65" fillId="0" borderId="0" xfId="0" applyFont="1"/>
    <xf numFmtId="0" fontId="65" fillId="0" borderId="0" xfId="0" applyFont="1" applyAlignment="1">
      <alignment vertical="center" wrapText="1"/>
    </xf>
    <xf numFmtId="0" fontId="73" fillId="0" borderId="16" xfId="0" applyFont="1" applyBorder="1" applyAlignment="1">
      <alignment vertical="center" wrapText="1"/>
    </xf>
    <xf numFmtId="0" fontId="73" fillId="0" borderId="33" xfId="0" applyFont="1" applyBorder="1" applyAlignment="1">
      <alignment vertical="center" wrapText="1"/>
    </xf>
    <xf numFmtId="0" fontId="74" fillId="0" borderId="0" xfId="0" applyFont="1" applyAlignment="1">
      <alignment vertical="center"/>
    </xf>
    <xf numFmtId="0" fontId="20" fillId="0" borderId="1" xfId="0" applyFont="1" applyBorder="1" applyAlignment="1">
      <alignment wrapText="1"/>
    </xf>
    <xf numFmtId="0" fontId="75" fillId="0" borderId="1" xfId="0" applyFont="1" applyBorder="1"/>
    <xf numFmtId="0" fontId="76" fillId="0" borderId="1" xfId="0" applyFont="1" applyBorder="1" applyAlignment="1">
      <alignment horizontal="center" vertical="center"/>
    </xf>
    <xf numFmtId="0" fontId="76" fillId="0" borderId="1" xfId="0" applyFont="1" applyBorder="1" applyAlignment="1">
      <alignment wrapText="1"/>
    </xf>
    <xf numFmtId="0" fontId="28" fillId="0" borderId="0" xfId="0" applyFont="1" applyAlignment="1">
      <alignment vertical="center"/>
    </xf>
    <xf numFmtId="0" fontId="28" fillId="0" borderId="0" xfId="0" applyFont="1"/>
    <xf numFmtId="0" fontId="71" fillId="0" borderId="35" xfId="0" applyFont="1" applyBorder="1" applyAlignment="1">
      <alignment vertical="center" wrapText="1"/>
    </xf>
    <xf numFmtId="0" fontId="71" fillId="0" borderId="0" xfId="0" applyFont="1" applyAlignment="1">
      <alignment vertical="center"/>
    </xf>
    <xf numFmtId="0" fontId="73" fillId="0" borderId="0" xfId="0" applyFont="1" applyAlignment="1">
      <alignment vertical="center" wrapText="1"/>
    </xf>
    <xf numFmtId="0" fontId="65" fillId="0" borderId="16" xfId="0" applyFont="1" applyBorder="1"/>
    <xf numFmtId="0" fontId="83" fillId="0" borderId="0" xfId="0" applyFont="1" applyAlignment="1">
      <alignment vertical="center"/>
    </xf>
    <xf numFmtId="0" fontId="83" fillId="0" borderId="35" xfId="0" applyFont="1" applyBorder="1" applyAlignment="1">
      <alignment vertical="center"/>
    </xf>
    <xf numFmtId="0" fontId="65" fillId="0" borderId="35" xfId="0" applyFont="1" applyBorder="1"/>
    <xf numFmtId="0" fontId="84" fillId="0" borderId="0" xfId="0" applyFont="1" applyAlignment="1">
      <alignment vertical="center"/>
    </xf>
    <xf numFmtId="0" fontId="84" fillId="0" borderId="0" xfId="0" applyFont="1"/>
    <xf numFmtId="0" fontId="37" fillId="0" borderId="16" xfId="0" applyFont="1" applyBorder="1" applyAlignment="1">
      <alignment vertical="center" wrapText="1"/>
    </xf>
    <xf numFmtId="0" fontId="37" fillId="0" borderId="33" xfId="0" applyFont="1" applyBorder="1" applyAlignment="1">
      <alignment vertical="center" wrapText="1"/>
    </xf>
    <xf numFmtId="0" fontId="86" fillId="0" borderId="0" xfId="0" applyFont="1" applyAlignment="1">
      <alignment vertical="center"/>
    </xf>
    <xf numFmtId="0" fontId="0" fillId="0" borderId="0" xfId="0" applyAlignment="1">
      <alignment horizontal="left"/>
    </xf>
    <xf numFmtId="0" fontId="0" fillId="0" borderId="1" xfId="0" applyBorder="1" applyAlignment="1">
      <alignment horizontal="left" vertical="center" wrapText="1"/>
    </xf>
    <xf numFmtId="0" fontId="87" fillId="0" borderId="0" xfId="0" applyFont="1" applyAlignment="1">
      <alignment vertical="center"/>
    </xf>
    <xf numFmtId="0" fontId="0" fillId="0" borderId="0" xfId="0" applyAlignment="1">
      <alignment vertical="center" wrapText="1"/>
    </xf>
    <xf numFmtId="0" fontId="88" fillId="0" borderId="0" xfId="0" applyFont="1" applyAlignment="1">
      <alignment vertical="center" wrapText="1"/>
    </xf>
    <xf numFmtId="0" fontId="85" fillId="0" borderId="0" xfId="0" applyFont="1" applyAlignment="1">
      <alignment horizontal="left"/>
    </xf>
    <xf numFmtId="0" fontId="86" fillId="0" borderId="0" xfId="0" applyFont="1"/>
    <xf numFmtId="0" fontId="87" fillId="0" borderId="0" xfId="0" applyFont="1" applyAlignment="1">
      <alignment vertical="center" wrapText="1"/>
    </xf>
    <xf numFmtId="0" fontId="86" fillId="0" borderId="0" xfId="0" applyFont="1" applyAlignment="1">
      <alignment horizontal="left" vertical="center"/>
    </xf>
    <xf numFmtId="0" fontId="20" fillId="0" borderId="1" xfId="0" applyFont="1" applyBorder="1" applyAlignment="1">
      <alignment horizontal="left" vertical="center" wrapText="1"/>
    </xf>
    <xf numFmtId="0" fontId="0" fillId="0" borderId="0" xfId="0" applyAlignment="1">
      <alignment horizontal="center" vertical="center" wrapText="1"/>
    </xf>
    <xf numFmtId="0" fontId="17" fillId="0" borderId="8" xfId="0" applyFont="1" applyBorder="1" applyAlignment="1">
      <alignment horizontal="center" vertical="center" wrapText="1"/>
    </xf>
    <xf numFmtId="0" fontId="17" fillId="0" borderId="1" xfId="0" applyFont="1" applyBorder="1" applyAlignment="1">
      <alignment horizontal="center" vertical="center" wrapText="1"/>
    </xf>
    <xf numFmtId="0" fontId="0" fillId="0" borderId="8" xfId="0" applyBorder="1" applyAlignment="1">
      <alignment horizontal="center" vertical="center"/>
    </xf>
    <xf numFmtId="0" fontId="89" fillId="0" borderId="1" xfId="0" applyFont="1" applyBorder="1" applyAlignment="1">
      <alignment horizontal="center" vertical="center" wrapText="1"/>
    </xf>
    <xf numFmtId="0" fontId="0" fillId="0" borderId="8" xfId="0" applyBorder="1" applyAlignment="1">
      <alignment wrapText="1"/>
    </xf>
    <xf numFmtId="0" fontId="0" fillId="0" borderId="1" xfId="0" applyBorder="1" applyAlignment="1">
      <alignment wrapText="1"/>
    </xf>
    <xf numFmtId="0" fontId="90" fillId="0" borderId="1" xfId="0" applyFont="1" applyBorder="1" applyAlignment="1">
      <alignment horizontal="center" vertical="center" wrapText="1"/>
    </xf>
    <xf numFmtId="0" fontId="90" fillId="0" borderId="1" xfId="0" applyFont="1" applyBorder="1" applyAlignment="1">
      <alignment vertical="center" wrapText="1"/>
    </xf>
    <xf numFmtId="9" fontId="17" fillId="0" borderId="8" xfId="0" applyNumberFormat="1" applyFont="1" applyBorder="1" applyAlignment="1">
      <alignment horizontal="center" vertical="center" wrapText="1"/>
    </xf>
    <xf numFmtId="9" fontId="17" fillId="0" borderId="1" xfId="0" applyNumberFormat="1" applyFont="1" applyBorder="1" applyAlignment="1">
      <alignment horizontal="center" vertical="center" wrapText="1"/>
    </xf>
    <xf numFmtId="9" fontId="30" fillId="0" borderId="1" xfId="0" applyNumberFormat="1" applyFont="1" applyBorder="1" applyAlignment="1">
      <alignment horizontal="center" vertical="center" wrapText="1"/>
    </xf>
    <xf numFmtId="0" fontId="20" fillId="0" borderId="8" xfId="0" applyFont="1" applyBorder="1" applyAlignment="1">
      <alignment horizontal="center" vertical="center"/>
    </xf>
    <xf numFmtId="0" fontId="0" fillId="0" borderId="0" xfId="0" applyAlignment="1">
      <alignment wrapText="1"/>
    </xf>
    <xf numFmtId="0" fontId="85" fillId="0" borderId="0" xfId="0" applyFont="1" applyAlignment="1">
      <alignment vertical="center" wrapText="1"/>
    </xf>
    <xf numFmtId="0" fontId="91" fillId="22" borderId="26" xfId="12" applyFont="1" applyFill="1" applyBorder="1" applyAlignment="1">
      <alignment horizontal="center" vertical="center" wrapText="1"/>
    </xf>
    <xf numFmtId="0" fontId="93" fillId="0" borderId="0" xfId="12" applyFont="1"/>
    <xf numFmtId="49" fontId="94" fillId="22" borderId="38" xfId="12" applyNumberFormat="1" applyFont="1" applyFill="1" applyBorder="1" applyAlignment="1">
      <alignment horizontal="left" vertical="center"/>
    </xf>
    <xf numFmtId="49" fontId="94" fillId="0" borderId="0" xfId="12" applyNumberFormat="1" applyFont="1" applyAlignment="1">
      <alignment vertical="center"/>
    </xf>
    <xf numFmtId="0" fontId="95" fillId="0" borderId="0" xfId="12" applyFont="1"/>
    <xf numFmtId="0" fontId="95" fillId="23" borderId="38" xfId="12" applyFont="1" applyFill="1" applyBorder="1"/>
    <xf numFmtId="0" fontId="95" fillId="23" borderId="46" xfId="12" applyFont="1" applyFill="1" applyBorder="1" applyAlignment="1">
      <alignment horizontal="center" vertical="center"/>
    </xf>
    <xf numFmtId="0" fontId="95" fillId="23" borderId="20" xfId="12" applyFont="1" applyFill="1" applyBorder="1" applyAlignment="1">
      <alignment horizontal="center" vertical="center"/>
    </xf>
    <xf numFmtId="0" fontId="95" fillId="23" borderId="26" xfId="12" applyFont="1" applyFill="1" applyBorder="1" applyAlignment="1">
      <alignment horizontal="center" vertical="center"/>
    </xf>
    <xf numFmtId="0" fontId="95" fillId="23" borderId="20" xfId="12" applyFont="1" applyFill="1" applyBorder="1"/>
    <xf numFmtId="0" fontId="95" fillId="23" borderId="26" xfId="12" applyFont="1" applyFill="1" applyBorder="1"/>
    <xf numFmtId="0" fontId="95" fillId="23" borderId="47" xfId="12" applyFont="1" applyFill="1" applyBorder="1" applyAlignment="1">
      <alignment horizontal="center" vertical="center"/>
    </xf>
    <xf numFmtId="0" fontId="96" fillId="23" borderId="28" xfId="12" applyFont="1" applyFill="1" applyBorder="1" applyAlignment="1">
      <alignment horizontal="center" vertical="center" wrapText="1"/>
    </xf>
    <xf numFmtId="0" fontId="96" fillId="23" borderId="0" xfId="12" applyFont="1" applyFill="1" applyAlignment="1">
      <alignment horizontal="center" vertical="center" wrapText="1"/>
    </xf>
    <xf numFmtId="0" fontId="100" fillId="0" borderId="0" xfId="12" applyFont="1" applyAlignment="1">
      <alignment vertical="center"/>
    </xf>
    <xf numFmtId="0" fontId="95" fillId="0" borderId="0" xfId="12" applyFont="1" applyAlignment="1">
      <alignment wrapText="1"/>
    </xf>
    <xf numFmtId="0" fontId="17"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17" fillId="0" borderId="0" xfId="0" applyFont="1" applyAlignment="1">
      <alignment horizontal="center" vertical="center" wrapText="1"/>
    </xf>
    <xf numFmtId="0" fontId="32" fillId="0" borderId="0" xfId="0" applyFont="1" applyAlignment="1">
      <alignment horizontal="left" vertical="center"/>
    </xf>
    <xf numFmtId="0" fontId="0" fillId="0" borderId="0" xfId="0" applyAlignment="1">
      <alignment horizontal="left" vertical="center"/>
    </xf>
    <xf numFmtId="0" fontId="101" fillId="0" borderId="0" xfId="0" applyFont="1" applyAlignment="1">
      <alignment horizontal="left" vertical="center"/>
    </xf>
    <xf numFmtId="49" fontId="20" fillId="0" borderId="1" xfId="15" applyNumberFormat="1" applyFont="1" applyBorder="1" applyAlignment="1">
      <alignment horizontal="center" vertical="center" wrapText="1"/>
    </xf>
    <xf numFmtId="49" fontId="20" fillId="0" borderId="1" xfId="15" quotePrefix="1" applyNumberFormat="1" applyFont="1" applyBorder="1" applyAlignment="1">
      <alignment horizontal="center" vertical="center" wrapText="1"/>
    </xf>
    <xf numFmtId="0" fontId="20" fillId="0" borderId="1" xfId="15" applyFont="1" applyBorder="1" applyAlignment="1">
      <alignment horizontal="center" vertical="center" wrapText="1"/>
    </xf>
    <xf numFmtId="0" fontId="20" fillId="0" borderId="1" xfId="15" applyFont="1" applyBorder="1" applyAlignment="1">
      <alignment horizontal="left" vertical="center" wrapText="1"/>
    </xf>
    <xf numFmtId="0" fontId="20" fillId="0" borderId="1" xfId="15" applyFont="1" applyBorder="1" applyAlignment="1">
      <alignment vertical="center" wrapText="1"/>
    </xf>
    <xf numFmtId="0" fontId="102" fillId="0" borderId="1" xfId="15" applyFont="1" applyBorder="1" applyAlignment="1">
      <alignment horizontal="left" vertical="center" wrapText="1" indent="2"/>
    </xf>
    <xf numFmtId="0" fontId="20" fillId="6" borderId="1" xfId="15" applyFont="1" applyFill="1" applyBorder="1" applyAlignment="1">
      <alignment horizontal="center" vertical="center" wrapText="1"/>
    </xf>
    <xf numFmtId="0" fontId="20" fillId="6" borderId="1" xfId="15" applyFont="1" applyFill="1" applyBorder="1" applyAlignment="1">
      <alignment wrapText="1"/>
    </xf>
    <xf numFmtId="0" fontId="103" fillId="0" borderId="1" xfId="15" applyFont="1" applyBorder="1"/>
    <xf numFmtId="0" fontId="20" fillId="0" borderId="1" xfId="15" applyFont="1" applyBorder="1"/>
    <xf numFmtId="0" fontId="20" fillId="6" borderId="1" xfId="15" applyFont="1" applyFill="1" applyBorder="1"/>
    <xf numFmtId="0" fontId="20" fillId="0" borderId="1" xfId="15" quotePrefix="1" applyFont="1" applyBorder="1" applyAlignment="1">
      <alignment horizontal="center" vertical="center" wrapText="1"/>
    </xf>
    <xf numFmtId="0" fontId="20" fillId="0" borderId="0" xfId="0" applyFont="1" applyAlignment="1">
      <alignment horizontal="left"/>
    </xf>
    <xf numFmtId="0" fontId="20" fillId="17" borderId="3" xfId="0" applyFont="1" applyFill="1" applyBorder="1"/>
    <xf numFmtId="0" fontId="104" fillId="0" borderId="0" xfId="0" applyFont="1" applyAlignment="1">
      <alignment horizontal="center" vertical="center"/>
    </xf>
    <xf numFmtId="0" fontId="104" fillId="0" borderId="5"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Alignment="1">
      <alignment horizontal="center" vertical="center"/>
    </xf>
    <xf numFmtId="0" fontId="20" fillId="0" borderId="1" xfId="0" applyFont="1" applyBorder="1" applyAlignment="1">
      <alignment horizontal="center"/>
    </xf>
    <xf numFmtId="0" fontId="105" fillId="0" borderId="0" xfId="0" applyFont="1"/>
    <xf numFmtId="0" fontId="20" fillId="0" borderId="1" xfId="0" applyFont="1" applyBorder="1" applyAlignment="1">
      <alignment horizontal="left" indent="2"/>
    </xf>
    <xf numFmtId="0" fontId="20" fillId="0" borderId="1" xfId="0" applyFont="1" applyBorder="1" applyAlignment="1">
      <alignment horizontal="left" wrapText="1" indent="2"/>
    </xf>
    <xf numFmtId="0" fontId="20" fillId="0" borderId="1" xfId="0" applyFont="1" applyBorder="1" applyAlignment="1">
      <alignment horizontal="left" indent="4"/>
    </xf>
    <xf numFmtId="0" fontId="20" fillId="0" borderId="3" xfId="0" applyFont="1" applyBorder="1"/>
    <xf numFmtId="0" fontId="20" fillId="0" borderId="8" xfId="0" applyFont="1" applyBorder="1"/>
    <xf numFmtId="0" fontId="106" fillId="0" borderId="0" xfId="0" applyFont="1"/>
    <xf numFmtId="0" fontId="106" fillId="0" borderId="1" xfId="0" applyFont="1" applyBorder="1"/>
    <xf numFmtId="0" fontId="20" fillId="0" borderId="0" xfId="0" applyFont="1" applyAlignment="1">
      <alignment wrapText="1"/>
    </xf>
    <xf numFmtId="0" fontId="20" fillId="0" borderId="1" xfId="0" applyFont="1" applyBorder="1" applyAlignment="1">
      <alignment horizontal="left" wrapText="1"/>
    </xf>
    <xf numFmtId="0" fontId="20" fillId="0" borderId="0" xfId="0" applyFont="1" applyAlignment="1">
      <alignment horizontal="center" wrapText="1"/>
    </xf>
    <xf numFmtId="0" fontId="20" fillId="0" borderId="1" xfId="0" applyFont="1" applyBorder="1" applyAlignment="1">
      <alignment horizontal="left" vertical="top" wrapText="1"/>
    </xf>
    <xf numFmtId="0" fontId="20" fillId="0" borderId="1" xfId="0" applyFont="1" applyBorder="1" applyAlignment="1">
      <alignment vertical="top" wrapText="1"/>
    </xf>
    <xf numFmtId="0" fontId="106" fillId="0" borderId="0" xfId="0" applyFont="1" applyAlignment="1">
      <alignment horizontal="left" wrapText="1"/>
    </xf>
    <xf numFmtId="0" fontId="20" fillId="0" borderId="0" xfId="0" applyFont="1" applyAlignment="1">
      <alignment horizontal="left" wrapText="1"/>
    </xf>
    <xf numFmtId="0" fontId="20" fillId="0" borderId="1" xfId="0" applyFont="1" applyBorder="1" applyAlignment="1">
      <alignment horizont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30" fillId="0" borderId="13" xfId="0" applyFont="1" applyBorder="1" applyAlignment="1">
      <alignment horizontal="center"/>
    </xf>
    <xf numFmtId="0" fontId="107" fillId="0" borderId="0" xfId="14" applyFont="1" applyAlignment="1">
      <alignment horizontal="left" vertical="center"/>
    </xf>
    <xf numFmtId="0" fontId="107" fillId="6" borderId="1" xfId="17" applyFont="1" applyFill="1" applyBorder="1" applyAlignment="1">
      <alignment horizontal="center" vertical="center" wrapText="1"/>
    </xf>
    <xf numFmtId="0" fontId="30" fillId="0" borderId="1" xfId="0" applyFont="1" applyBorder="1"/>
    <xf numFmtId="0" fontId="30" fillId="0" borderId="1" xfId="0" applyFont="1" applyBorder="1" applyAlignment="1">
      <alignment horizontal="left" indent="1"/>
    </xf>
    <xf numFmtId="0" fontId="30" fillId="10" borderId="1" xfId="0" applyFont="1" applyFill="1" applyBorder="1" applyAlignment="1">
      <alignment horizontal="left" indent="1"/>
    </xf>
    <xf numFmtId="0" fontId="13" fillId="0" borderId="0" xfId="2">
      <alignment vertical="center"/>
    </xf>
    <xf numFmtId="0" fontId="33" fillId="0" borderId="0" xfId="4" applyFont="1" applyFill="1" applyBorder="1" applyAlignment="1">
      <alignment horizontal="left" vertical="center"/>
    </xf>
    <xf numFmtId="0" fontId="12" fillId="0" borderId="0" xfId="1" applyFill="1" applyBorder="1" applyAlignment="1">
      <alignment vertical="center"/>
    </xf>
    <xf numFmtId="0" fontId="15" fillId="0" borderId="0" xfId="4" applyFill="1" applyBorder="1" applyAlignment="1">
      <alignment vertical="center"/>
    </xf>
    <xf numFmtId="0" fontId="15" fillId="0" borderId="0" xfId="4" applyFill="1" applyBorder="1" applyAlignment="1">
      <alignment horizontal="left" vertical="center"/>
    </xf>
    <xf numFmtId="0" fontId="30" fillId="0" borderId="0" xfId="4" applyFont="1" applyFill="1" applyBorder="1" applyAlignment="1">
      <alignment vertical="center"/>
    </xf>
    <xf numFmtId="0" fontId="20" fillId="0" borderId="0" xfId="2" applyFont="1">
      <alignment vertical="center"/>
    </xf>
    <xf numFmtId="0" fontId="30" fillId="10" borderId="14" xfId="3" applyFont="1" applyFill="1" applyBorder="1" applyAlignment="1">
      <alignment horizontal="center" vertical="center" wrapText="1"/>
    </xf>
    <xf numFmtId="0" fontId="30" fillId="0" borderId="1" xfId="8" applyFont="1" applyFill="1" applyBorder="1" applyAlignment="1">
      <alignment horizontal="center" vertical="center" wrapText="1"/>
    </xf>
    <xf numFmtId="0" fontId="30" fillId="10" borderId="6" xfId="3" applyFont="1" applyFill="1" applyBorder="1" applyAlignment="1">
      <alignment horizontal="center" vertical="center" wrapText="1"/>
    </xf>
    <xf numFmtId="0" fontId="20" fillId="0" borderId="0" xfId="3" applyFont="1">
      <alignment vertical="center"/>
    </xf>
    <xf numFmtId="0" fontId="30" fillId="0" borderId="1" xfId="3" quotePrefix="1" applyFont="1" applyBorder="1" applyAlignment="1">
      <alignment horizontal="center" vertical="center"/>
    </xf>
    <xf numFmtId="0" fontId="30" fillId="0" borderId="13" xfId="3" applyFont="1" applyBorder="1" applyAlignment="1">
      <alignment horizontal="left" vertical="center" wrapText="1" indent="1"/>
    </xf>
    <xf numFmtId="3" fontId="20" fillId="21" borderId="1" xfId="5" applyFont="1" applyFill="1" applyAlignment="1">
      <alignment horizontal="center" vertical="center"/>
      <protection locked="0"/>
    </xf>
    <xf numFmtId="3" fontId="20" fillId="21" borderId="8" xfId="5" applyFont="1" applyFill="1" applyBorder="1" applyAlignment="1">
      <alignment horizontal="center" vertical="center"/>
      <protection locked="0"/>
    </xf>
    <xf numFmtId="0" fontId="20" fillId="0" borderId="8" xfId="3" applyFont="1" applyBorder="1" applyAlignment="1">
      <alignment horizontal="left" vertical="center" wrapText="1" indent="2"/>
    </xf>
    <xf numFmtId="3" fontId="20" fillId="0" borderId="8" xfId="5" applyFont="1" applyFill="1" applyBorder="1" applyAlignment="1">
      <alignment horizontal="center" vertical="center"/>
      <protection locked="0"/>
    </xf>
    <xf numFmtId="0" fontId="20" fillId="0" borderId="11" xfId="3" applyFont="1" applyBorder="1" applyAlignment="1">
      <alignment horizontal="left" vertical="center" wrapText="1" indent="3"/>
    </xf>
    <xf numFmtId="0" fontId="108" fillId="0" borderId="11" xfId="3" applyFont="1" applyBorder="1" applyAlignment="1">
      <alignment horizontal="left" vertical="center" wrapText="1" indent="3"/>
    </xf>
    <xf numFmtId="3" fontId="106" fillId="21" borderId="1" xfId="5" applyFont="1" applyFill="1" applyAlignment="1">
      <alignment horizontal="center" vertical="center"/>
      <protection locked="0"/>
    </xf>
    <xf numFmtId="3" fontId="106" fillId="21" borderId="8" xfId="5" applyFont="1" applyFill="1" applyBorder="1" applyAlignment="1">
      <alignment horizontal="center" vertical="center"/>
      <protection locked="0"/>
    </xf>
    <xf numFmtId="0" fontId="14" fillId="0" borderId="0" xfId="3" quotePrefix="1" applyFont="1" applyAlignment="1">
      <alignment horizontal="right" vertical="center"/>
    </xf>
    <xf numFmtId="3" fontId="109" fillId="0" borderId="0" xfId="5" applyFont="1" applyFill="1" applyBorder="1" applyAlignment="1">
      <alignment horizontal="center" vertical="center"/>
      <protection locked="0"/>
    </xf>
    <xf numFmtId="0" fontId="33" fillId="0" borderId="0" xfId="4" applyFont="1" applyFill="1" applyBorder="1" applyAlignment="1">
      <alignment horizontal="left" vertical="center" indent="1"/>
    </xf>
    <xf numFmtId="0" fontId="20" fillId="0" borderId="0" xfId="3" quotePrefix="1" applyFont="1" applyAlignment="1">
      <alignment horizontal="right" vertical="center"/>
    </xf>
    <xf numFmtId="0" fontId="20" fillId="0" borderId="0" xfId="3" applyFont="1" applyAlignment="1">
      <alignment horizontal="left" vertical="center" wrapText="1" indent="1"/>
    </xf>
    <xf numFmtId="0" fontId="20" fillId="0" borderId="0" xfId="2" applyFont="1" applyAlignment="1">
      <alignment horizontal="left" vertical="center" wrapText="1" indent="1"/>
    </xf>
    <xf numFmtId="0" fontId="20" fillId="0" borderId="14" xfId="2" applyFont="1" applyBorder="1">
      <alignment vertical="center"/>
    </xf>
    <xf numFmtId="0" fontId="30" fillId="0" borderId="14" xfId="8" applyFont="1" applyFill="1" applyBorder="1" applyAlignment="1">
      <alignment horizontal="center" vertical="center" wrapText="1"/>
    </xf>
    <xf numFmtId="0" fontId="30" fillId="0" borderId="9" xfId="3" applyFont="1" applyBorder="1" applyAlignment="1">
      <alignment horizontal="left" vertical="center" wrapText="1" indent="1"/>
    </xf>
    <xf numFmtId="0" fontId="20" fillId="0" borderId="3" xfId="3" applyFont="1" applyBorder="1" applyAlignment="1">
      <alignment horizontal="left" vertical="center" wrapText="1" indent="2"/>
    </xf>
    <xf numFmtId="0" fontId="20" fillId="0" borderId="10" xfId="3" applyFont="1" applyBorder="1" applyAlignment="1">
      <alignment horizontal="left" vertical="center" wrapText="1" indent="3"/>
    </xf>
    <xf numFmtId="0" fontId="108" fillId="0" borderId="10" xfId="3" applyFont="1" applyBorder="1" applyAlignment="1">
      <alignment horizontal="left" vertical="center" wrapText="1" indent="3"/>
    </xf>
    <xf numFmtId="0" fontId="30" fillId="0" borderId="1" xfId="3" applyFont="1" applyBorder="1" applyAlignment="1">
      <alignment horizontal="left" vertical="center" wrapText="1" indent="1"/>
    </xf>
    <xf numFmtId="0" fontId="13" fillId="0" borderId="0" xfId="2" applyAlignment="1">
      <alignment vertical="top" wrapText="1"/>
    </xf>
    <xf numFmtId="0" fontId="110" fillId="0" borderId="0" xfId="3" applyFont="1">
      <alignment vertical="center"/>
    </xf>
    <xf numFmtId="0" fontId="111" fillId="0" borderId="0" xfId="4" applyFont="1" applyFill="1" applyBorder="1" applyAlignment="1">
      <alignment vertical="center" wrapText="1"/>
    </xf>
    <xf numFmtId="0" fontId="72" fillId="0" borderId="1" xfId="8" applyFont="1" applyFill="1" applyBorder="1" applyAlignment="1">
      <alignment horizontal="center" vertical="center" wrapText="1"/>
    </xf>
    <xf numFmtId="0" fontId="72" fillId="0" borderId="1" xfId="8" applyFont="1" applyFill="1" applyBorder="1" applyAlignment="1">
      <alignment vertical="center" wrapText="1"/>
    </xf>
    <xf numFmtId="0" fontId="31" fillId="0" borderId="0" xfId="8" applyFont="1" applyFill="1" applyBorder="1" applyAlignment="1">
      <alignment horizontal="center" vertical="center" wrapText="1"/>
    </xf>
    <xf numFmtId="0" fontId="14" fillId="0" borderId="0" xfId="3" quotePrefix="1" applyFont="1" applyAlignment="1">
      <alignment horizontal="center" vertical="center"/>
    </xf>
    <xf numFmtId="0" fontId="14" fillId="0" borderId="10" xfId="3" quotePrefix="1" applyFont="1" applyBorder="1" applyAlignment="1">
      <alignment horizontal="center" vertical="center"/>
    </xf>
    <xf numFmtId="0" fontId="13" fillId="0" borderId="0" xfId="2" applyAlignment="1">
      <alignment vertical="center" wrapText="1"/>
    </xf>
    <xf numFmtId="0" fontId="112" fillId="0" borderId="0" xfId="2" applyFont="1" applyAlignment="1">
      <alignment vertical="top"/>
    </xf>
    <xf numFmtId="0" fontId="113" fillId="0" borderId="0" xfId="0" applyFont="1" applyAlignment="1">
      <alignment vertical="top"/>
    </xf>
    <xf numFmtId="0" fontId="17" fillId="0" borderId="1" xfId="0" applyFont="1" applyBorder="1" applyAlignment="1">
      <alignment vertical="center" wrapText="1"/>
    </xf>
    <xf numFmtId="0" fontId="20" fillId="0" borderId="1" xfId="2" applyFont="1" applyBorder="1" applyAlignment="1">
      <alignment horizontal="center" vertical="center"/>
    </xf>
    <xf numFmtId="0" fontId="20" fillId="0" borderId="1" xfId="2" applyFont="1" applyBorder="1" applyAlignment="1">
      <alignment horizontal="left" vertical="center" wrapText="1"/>
    </xf>
    <xf numFmtId="0" fontId="20" fillId="0" borderId="0" xfId="0" applyFont="1" applyAlignment="1">
      <alignment vertical="top"/>
    </xf>
    <xf numFmtId="0" fontId="114" fillId="0" borderId="0" xfId="2" applyFont="1" applyAlignment="1">
      <alignment vertical="top"/>
    </xf>
    <xf numFmtId="0" fontId="115" fillId="0" borderId="0" xfId="0" applyFont="1" applyAlignment="1">
      <alignment vertical="top"/>
    </xf>
    <xf numFmtId="0" fontId="0" fillId="0" borderId="0" xfId="0" applyAlignment="1">
      <alignment vertical="top"/>
    </xf>
    <xf numFmtId="0" fontId="13" fillId="0" borderId="0" xfId="2" applyAlignment="1">
      <alignment vertical="top"/>
    </xf>
    <xf numFmtId="0" fontId="0" fillId="0" borderId="1" xfId="0" applyBorder="1" applyAlignment="1">
      <alignment horizontal="left" wrapText="1"/>
    </xf>
    <xf numFmtId="0" fontId="17" fillId="10" borderId="9" xfId="0" applyFont="1" applyFill="1" applyBorder="1" applyAlignment="1">
      <alignment wrapText="1"/>
    </xf>
    <xf numFmtId="0" fontId="0" fillId="10" borderId="1" xfId="0" applyFill="1" applyBorder="1" applyAlignment="1">
      <alignment wrapText="1"/>
    </xf>
    <xf numFmtId="0" fontId="0" fillId="10" borderId="13" xfId="0" applyFill="1" applyBorder="1" applyAlignment="1">
      <alignment wrapText="1"/>
    </xf>
    <xf numFmtId="0" fontId="20" fillId="10" borderId="8" xfId="0" applyFont="1" applyFill="1" applyBorder="1" applyAlignment="1">
      <alignment horizontal="left" vertical="center" wrapText="1"/>
    </xf>
    <xf numFmtId="0" fontId="0" fillId="10" borderId="15" xfId="0" applyFill="1" applyBorder="1" applyAlignment="1">
      <alignment wrapText="1"/>
    </xf>
    <xf numFmtId="0" fontId="116" fillId="10" borderId="8" xfId="0" applyFont="1" applyFill="1" applyBorder="1" applyAlignment="1">
      <alignment horizontal="left" vertical="center" wrapText="1" indent="3"/>
    </xf>
    <xf numFmtId="0" fontId="0" fillId="10" borderId="14" xfId="0" applyFill="1" applyBorder="1" applyAlignment="1">
      <alignment wrapText="1"/>
    </xf>
    <xf numFmtId="0" fontId="0" fillId="25" borderId="1" xfId="0" applyFill="1" applyBorder="1" applyAlignment="1">
      <alignment wrapText="1"/>
    </xf>
    <xf numFmtId="0" fontId="17"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3" fillId="0" borderId="0" xfId="0" applyFont="1"/>
    <xf numFmtId="0" fontId="88" fillId="0" borderId="0" xfId="0" applyFont="1" applyAlignment="1">
      <alignment wrapText="1"/>
    </xf>
    <xf numFmtId="0" fontId="117" fillId="0" borderId="0" xfId="0" applyFont="1"/>
    <xf numFmtId="0" fontId="77" fillId="0" borderId="0" xfId="0" applyFont="1" applyAlignment="1">
      <alignment vertical="center" wrapText="1"/>
    </xf>
    <xf numFmtId="0" fontId="73" fillId="0" borderId="0" xfId="0" applyFont="1" applyAlignment="1">
      <alignment horizontal="center" vertical="center" wrapText="1"/>
    </xf>
    <xf numFmtId="0" fontId="78" fillId="0" borderId="0" xfId="0" applyFont="1" applyAlignment="1">
      <alignment vertical="center" wrapText="1"/>
    </xf>
    <xf numFmtId="0" fontId="118" fillId="0" borderId="0" xfId="0" applyFont="1" applyAlignment="1">
      <alignment vertical="center" wrapText="1"/>
    </xf>
    <xf numFmtId="0" fontId="119" fillId="0" borderId="0" xfId="0" applyFont="1" applyAlignment="1">
      <alignment vertical="center" wrapText="1"/>
    </xf>
    <xf numFmtId="0" fontId="0" fillId="0" borderId="0" xfId="0" quotePrefix="1" applyAlignment="1">
      <alignment horizontal="left" vertical="center" indent="5"/>
    </xf>
    <xf numFmtId="0" fontId="0" fillId="0" borderId="14" xfId="0" applyBorder="1"/>
    <xf numFmtId="0" fontId="0" fillId="0" borderId="12" xfId="0" applyBorder="1"/>
    <xf numFmtId="0" fontId="73" fillId="10" borderId="1" xfId="0" applyFont="1" applyFill="1" applyBorder="1" applyAlignment="1">
      <alignment horizontal="center" vertical="center" wrapText="1"/>
    </xf>
    <xf numFmtId="0" fontId="120" fillId="0" borderId="0" xfId="0" applyFont="1"/>
    <xf numFmtId="0" fontId="17" fillId="0" borderId="1" xfId="0" applyFont="1" applyBorder="1" applyAlignment="1">
      <alignment vertical="center"/>
    </xf>
    <xf numFmtId="0" fontId="29" fillId="0" borderId="8" xfId="0" applyFont="1" applyBorder="1" applyAlignment="1">
      <alignment horizontal="left" vertical="center" wrapText="1"/>
    </xf>
    <xf numFmtId="0" fontId="121" fillId="0" borderId="8" xfId="0" applyFont="1" applyBorder="1" applyAlignment="1">
      <alignment horizontal="left" vertical="center" wrapText="1" indent="3"/>
    </xf>
    <xf numFmtId="0" fontId="122" fillId="0" borderId="8" xfId="0" applyFont="1" applyBorder="1" applyAlignment="1">
      <alignment horizontal="left" vertical="center" wrapText="1" indent="3"/>
    </xf>
    <xf numFmtId="0" fontId="72" fillId="0" borderId="13" xfId="0" applyFont="1" applyBorder="1" applyAlignment="1">
      <alignment horizontal="center" vertical="center" wrapText="1"/>
    </xf>
    <xf numFmtId="0" fontId="59" fillId="0" borderId="0" xfId="0" applyFont="1"/>
    <xf numFmtId="0" fontId="80" fillId="0" borderId="13" xfId="0" applyFont="1" applyBorder="1" applyAlignment="1">
      <alignment vertical="center" wrapText="1"/>
    </xf>
    <xf numFmtId="0" fontId="80" fillId="0" borderId="14" xfId="0" applyFont="1" applyBorder="1" applyAlignment="1">
      <alignment horizontal="center" vertical="center" wrapText="1"/>
    </xf>
    <xf numFmtId="0" fontId="85" fillId="0" borderId="0" xfId="0" applyFont="1" applyAlignment="1">
      <alignment wrapText="1"/>
    </xf>
    <xf numFmtId="9" fontId="0" fillId="0" borderId="1" xfId="0" applyNumberFormat="1" applyBorder="1" applyAlignment="1">
      <alignment horizontal="center" wrapText="1"/>
    </xf>
    <xf numFmtId="0" fontId="0" fillId="0" borderId="1" xfId="0" applyBorder="1" applyAlignment="1">
      <alignment horizontal="center" wrapText="1"/>
    </xf>
    <xf numFmtId="0" fontId="17" fillId="6" borderId="1" xfId="0" applyFont="1" applyFill="1" applyBorder="1" applyAlignment="1">
      <alignment horizontal="center"/>
    </xf>
    <xf numFmtId="0" fontId="44" fillId="0" borderId="0" xfId="0" applyFont="1" applyAlignment="1">
      <alignment horizontal="center" vertical="center"/>
    </xf>
    <xf numFmtId="0" fontId="34" fillId="0" borderId="0" xfId="0" applyFont="1" applyAlignment="1">
      <alignment horizontal="justify" vertical="center"/>
    </xf>
    <xf numFmtId="0" fontId="124" fillId="0" borderId="0" xfId="0" applyFont="1"/>
    <xf numFmtId="0" fontId="82" fillId="0" borderId="0" xfId="0" applyFont="1" applyAlignment="1">
      <alignment horizontal="center" vertical="center" wrapText="1"/>
    </xf>
    <xf numFmtId="0" fontId="34" fillId="0" borderId="0" xfId="0" applyFont="1" applyAlignment="1">
      <alignment vertical="center" wrapText="1"/>
    </xf>
    <xf numFmtId="0" fontId="125" fillId="0" borderId="0" xfId="0" applyFont="1"/>
    <xf numFmtId="0" fontId="69" fillId="0" borderId="0" xfId="0" applyFont="1" applyAlignment="1">
      <alignment horizontal="center" vertical="center"/>
    </xf>
    <xf numFmtId="0" fontId="34" fillId="0" borderId="4" xfId="0" applyFont="1" applyBorder="1" applyAlignment="1">
      <alignment horizontal="center" vertical="center" wrapText="1"/>
    </xf>
    <xf numFmtId="0" fontId="13" fillId="0" borderId="12" xfId="0" applyFont="1" applyBorder="1" applyAlignment="1">
      <alignment vertical="center" wrapText="1"/>
    </xf>
    <xf numFmtId="0" fontId="34" fillId="0" borderId="6" xfId="0" applyFont="1" applyBorder="1" applyAlignment="1">
      <alignment horizontal="center" vertical="center" wrapText="1"/>
    </xf>
    <xf numFmtId="0" fontId="0" fillId="0" borderId="0" xfId="0" applyAlignment="1">
      <alignment horizontal="left" vertical="top"/>
    </xf>
    <xf numFmtId="0" fontId="126" fillId="0" borderId="0" xfId="0" applyFont="1" applyAlignment="1">
      <alignment horizontal="center" vertical="center" wrapText="1"/>
    </xf>
    <xf numFmtId="0" fontId="0" fillId="0" borderId="6" xfId="0" applyBorder="1" applyAlignment="1">
      <alignment vertical="center"/>
    </xf>
    <xf numFmtId="0" fontId="20" fillId="0" borderId="1" xfId="0" applyFont="1" applyBorder="1" applyAlignment="1">
      <alignment horizontal="center" vertical="top"/>
    </xf>
    <xf numFmtId="0" fontId="20" fillId="0" borderId="14" xfId="0" applyFont="1" applyBorder="1" applyAlignment="1">
      <alignment horizontal="center" vertical="center"/>
    </xf>
    <xf numFmtId="0" fontId="127" fillId="0" borderId="0" xfId="0" applyFont="1"/>
    <xf numFmtId="0" fontId="88" fillId="0" borderId="0" xfId="0" applyFont="1"/>
    <xf numFmtId="0" fontId="77"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20" fillId="0" borderId="0" xfId="0" applyFont="1" applyAlignment="1">
      <alignment vertical="center"/>
    </xf>
    <xf numFmtId="0" fontId="20" fillId="0" borderId="4" xfId="0" applyFont="1" applyBorder="1" applyAlignment="1">
      <alignment vertical="center"/>
    </xf>
    <xf numFmtId="0" fontId="20" fillId="0" borderId="13" xfId="0" applyFont="1" applyBorder="1" applyAlignment="1">
      <alignment horizontal="center"/>
    </xf>
    <xf numFmtId="0" fontId="20" fillId="0" borderId="5" xfId="0" applyFont="1" applyBorder="1" applyAlignment="1">
      <alignment vertical="center"/>
    </xf>
    <xf numFmtId="0" fontId="20" fillId="0" borderId="6" xfId="0" applyFont="1" applyBorder="1" applyAlignment="1">
      <alignment vertical="center"/>
    </xf>
    <xf numFmtId="0" fontId="20" fillId="0" borderId="14" xfId="0" applyFont="1" applyBorder="1" applyAlignment="1">
      <alignment horizontal="center"/>
    </xf>
    <xf numFmtId="0" fontId="30" fillId="0" borderId="1" xfId="0" applyFont="1" applyBorder="1" applyAlignment="1">
      <alignment horizontal="center" vertical="center"/>
    </xf>
    <xf numFmtId="0" fontId="30" fillId="0" borderId="1" xfId="0" applyFont="1" applyBorder="1" applyAlignment="1">
      <alignment horizontal="left" vertical="center"/>
    </xf>
    <xf numFmtId="0" fontId="20" fillId="0" borderId="13" xfId="0" applyFont="1" applyBorder="1" applyAlignment="1">
      <alignment horizontal="left" wrapText="1"/>
    </xf>
    <xf numFmtId="0" fontId="20" fillId="0" borderId="9" xfId="0" applyFont="1" applyBorder="1" applyAlignment="1">
      <alignment horizontal="center"/>
    </xf>
    <xf numFmtId="0" fontId="20" fillId="0" borderId="13" xfId="0" applyFont="1" applyBorder="1" applyAlignment="1">
      <alignment horizontal="center" vertical="center"/>
    </xf>
    <xf numFmtId="0" fontId="20" fillId="0" borderId="7" xfId="0" applyFont="1" applyBorder="1" applyAlignment="1">
      <alignment horizontal="left" wrapText="1"/>
    </xf>
    <xf numFmtId="0" fontId="20" fillId="0" borderId="7" xfId="0" applyFont="1" applyBorder="1"/>
    <xf numFmtId="0" fontId="33" fillId="0" borderId="0" xfId="0" applyFont="1" applyAlignment="1">
      <alignment horizontal="left"/>
    </xf>
    <xf numFmtId="0" fontId="32" fillId="0" borderId="0" xfId="0" applyFont="1" applyAlignment="1">
      <alignment horizontal="left"/>
    </xf>
    <xf numFmtId="0" fontId="20" fillId="0" borderId="13" xfId="0" applyFont="1" applyBorder="1" applyAlignment="1">
      <alignment horizontal="center" vertical="center" wrapText="1"/>
    </xf>
    <xf numFmtId="9" fontId="20" fillId="0" borderId="13" xfId="18" applyFont="1" applyFill="1" applyBorder="1" applyAlignment="1">
      <alignment horizontal="center" vertical="center" wrapText="1"/>
    </xf>
    <xf numFmtId="0" fontId="30" fillId="0" borderId="1" xfId="0" applyFont="1" applyBorder="1" applyAlignment="1">
      <alignment horizontal="center"/>
    </xf>
    <xf numFmtId="0" fontId="20" fillId="0" borderId="4" xfId="0" applyFont="1" applyBorder="1"/>
    <xf numFmtId="0" fontId="20" fillId="0" borderId="5" xfId="0" applyFont="1" applyBorder="1"/>
    <xf numFmtId="0" fontId="20" fillId="0" borderId="6" xfId="0" applyFont="1" applyBorder="1"/>
    <xf numFmtId="0" fontId="17" fillId="0" borderId="0" xfId="0" applyFont="1" applyAlignment="1">
      <alignment horizontal="left"/>
    </xf>
    <xf numFmtId="0" fontId="34" fillId="0" borderId="0" xfId="0" applyFont="1" applyAlignment="1">
      <alignment vertical="center"/>
    </xf>
    <xf numFmtId="0" fontId="123" fillId="0" borderId="0" xfId="0" applyFont="1" applyAlignment="1">
      <alignment horizontal="left" vertical="top" wrapText="1"/>
    </xf>
    <xf numFmtId="0" fontId="17" fillId="6" borderId="1" xfId="0" applyFont="1" applyFill="1" applyBorder="1" applyAlignment="1">
      <alignment horizontal="center" vertical="center"/>
    </xf>
    <xf numFmtId="0" fontId="59" fillId="0" borderId="1" xfId="0" applyFont="1" applyBorder="1" applyAlignment="1">
      <alignment horizontal="center" vertical="center"/>
    </xf>
    <xf numFmtId="0" fontId="59" fillId="0" borderId="1" xfId="0" applyFont="1" applyBorder="1" applyAlignment="1">
      <alignment horizontal="justify" vertical="top" wrapText="1"/>
    </xf>
    <xf numFmtId="0" fontId="20" fillId="10" borderId="1" xfId="3" quotePrefix="1" applyFont="1" applyFill="1" applyBorder="1" applyAlignment="1">
      <alignment horizontal="center" vertical="center"/>
    </xf>
    <xf numFmtId="0" fontId="110" fillId="0" borderId="1" xfId="0" applyFont="1" applyBorder="1" applyAlignment="1">
      <alignment horizontal="center" vertical="center"/>
    </xf>
    <xf numFmtId="0" fontId="110" fillId="0" borderId="1" xfId="0" applyFont="1" applyBorder="1" applyAlignment="1">
      <alignment horizontal="justify" vertical="top" wrapText="1"/>
    </xf>
    <xf numFmtId="0" fontId="81" fillId="0" borderId="1" xfId="0" applyFont="1" applyBorder="1" applyAlignment="1">
      <alignment horizontal="center" vertical="center" wrapText="1"/>
    </xf>
    <xf numFmtId="0" fontId="81" fillId="0" borderId="7" xfId="0" applyFont="1" applyBorder="1" applyAlignment="1">
      <alignment horizontal="justify" vertical="center" wrapText="1"/>
    </xf>
    <xf numFmtId="0" fontId="110" fillId="0" borderId="7" xfId="0" applyFont="1" applyBorder="1" applyAlignment="1">
      <alignment horizontal="justify" vertical="center" wrapText="1"/>
    </xf>
    <xf numFmtId="0" fontId="81" fillId="0" borderId="13" xfId="0" applyFont="1" applyBorder="1" applyAlignment="1">
      <alignment horizontal="center" vertical="center" wrapText="1"/>
    </xf>
    <xf numFmtId="0" fontId="110" fillId="0" borderId="9" xfId="0" applyFont="1" applyBorder="1" applyAlignment="1">
      <alignment horizontal="justify" vertical="center" wrapText="1"/>
    </xf>
    <xf numFmtId="0" fontId="0" fillId="0" borderId="13" xfId="0" applyBorder="1"/>
    <xf numFmtId="0" fontId="81" fillId="0" borderId="15" xfId="0" applyFont="1" applyBorder="1" applyAlignment="1">
      <alignment horizontal="center" vertical="center" wrapText="1"/>
    </xf>
    <xf numFmtId="0" fontId="129" fillId="0" borderId="2" xfId="0" applyFont="1" applyBorder="1" applyAlignment="1">
      <alignment horizontal="justify" vertical="center" wrapText="1"/>
    </xf>
    <xf numFmtId="0" fontId="0" fillId="0" borderId="15" xfId="0" applyBorder="1"/>
    <xf numFmtId="0" fontId="129" fillId="0" borderId="15" xfId="0" applyFont="1" applyBorder="1" applyAlignment="1">
      <alignment horizontal="right" vertical="center" wrapText="1"/>
    </xf>
    <xf numFmtId="0" fontId="129" fillId="0" borderId="14" xfId="0" applyFont="1" applyBorder="1" applyAlignment="1">
      <alignment horizontal="right" vertical="center" wrapText="1"/>
    </xf>
    <xf numFmtId="0" fontId="129" fillId="0" borderId="12" xfId="0" applyFont="1" applyBorder="1" applyAlignment="1">
      <alignment horizontal="justify" vertical="center" wrapText="1"/>
    </xf>
    <xf numFmtId="0" fontId="59" fillId="0" borderId="1" xfId="0" applyFont="1" applyBorder="1" applyAlignment="1">
      <alignment horizontal="justify" vertical="center" wrapText="1"/>
    </xf>
    <xf numFmtId="0" fontId="59" fillId="0" borderId="7" xfId="0" applyFont="1" applyBorder="1" applyAlignment="1">
      <alignment horizontal="justify" vertical="center" wrapText="1"/>
    </xf>
    <xf numFmtId="0" fontId="59" fillId="0" borderId="13" xfId="0" applyFont="1" applyBorder="1" applyAlignment="1">
      <alignment horizontal="justify" vertical="center" wrapText="1"/>
    </xf>
    <xf numFmtId="0" fontId="130" fillId="0" borderId="15" xfId="0" applyFont="1" applyBorder="1" applyAlignment="1">
      <alignment horizontal="justify" vertical="center" wrapText="1"/>
    </xf>
    <xf numFmtId="0" fontId="81" fillId="0" borderId="9" xfId="0" applyFont="1" applyBorder="1" applyAlignment="1">
      <alignment horizontal="justify" vertical="center" wrapText="1"/>
    </xf>
    <xf numFmtId="0" fontId="59" fillId="0" borderId="0" xfId="0" applyFont="1" applyAlignment="1">
      <alignment horizontal="center" vertical="center"/>
    </xf>
    <xf numFmtId="0" fontId="124" fillId="0" borderId="0" xfId="0" applyFont="1" applyAlignment="1">
      <alignment vertical="center" wrapText="1"/>
    </xf>
    <xf numFmtId="0" fontId="0" fillId="0" borderId="0" xfId="0" applyAlignment="1">
      <alignment vertical="top" wrapText="1"/>
    </xf>
    <xf numFmtId="0" fontId="20" fillId="0" borderId="1" xfId="0" applyFont="1" applyBorder="1" applyAlignment="1">
      <alignment vertical="top"/>
    </xf>
    <xf numFmtId="0" fontId="13" fillId="0" borderId="1" xfId="2" applyBorder="1" applyAlignment="1">
      <alignment horizontal="center" vertical="center"/>
    </xf>
    <xf numFmtId="0" fontId="9" fillId="0" borderId="13" xfId="0" applyFont="1" applyBorder="1" applyAlignment="1">
      <alignment horizontal="center" vertical="center" wrapText="1"/>
    </xf>
    <xf numFmtId="0" fontId="13" fillId="0" borderId="13" xfId="2" applyBorder="1" applyAlignment="1">
      <alignment horizontal="center" vertical="center"/>
    </xf>
    <xf numFmtId="0" fontId="20" fillId="0" borderId="1" xfId="2" applyFont="1" applyBorder="1" applyAlignment="1">
      <alignment horizontal="center" vertical="center" wrapText="1"/>
    </xf>
    <xf numFmtId="0" fontId="8" fillId="0" borderId="0" xfId="0" applyFont="1"/>
    <xf numFmtId="0" fontId="8" fillId="0" borderId="0" xfId="0" applyFont="1" applyAlignment="1">
      <alignment horizontal="left" wrapText="1"/>
    </xf>
    <xf numFmtId="0" fontId="0" fillId="0" borderId="0" xfId="0" applyAlignment="1">
      <alignment horizontal="left" wrapText="1"/>
    </xf>
    <xf numFmtId="0" fontId="0" fillId="0" borderId="26" xfId="0" applyBorder="1" applyAlignment="1">
      <alignment wrapText="1"/>
    </xf>
    <xf numFmtId="0" fontId="98" fillId="26" borderId="0" xfId="13" applyFont="1" applyFill="1" applyBorder="1" applyAlignment="1" applyProtection="1">
      <alignment vertical="center" wrapText="1"/>
    </xf>
    <xf numFmtId="0" fontId="135" fillId="27" borderId="0" xfId="13" applyFont="1" applyFill="1" applyBorder="1" applyAlignment="1" applyProtection="1">
      <alignment vertical="center" wrapText="1"/>
    </xf>
    <xf numFmtId="0" fontId="99" fillId="28" borderId="0" xfId="13" applyFont="1" applyFill="1" applyBorder="1" applyAlignment="1" applyProtection="1">
      <alignment vertical="center" wrapText="1"/>
    </xf>
    <xf numFmtId="0" fontId="98" fillId="24" borderId="0" xfId="13" applyFont="1" applyFill="1" applyBorder="1" applyAlignment="1" applyProtection="1"/>
    <xf numFmtId="0" fontId="108" fillId="0" borderId="0" xfId="13" applyFont="1" applyFill="1" applyBorder="1" applyAlignment="1" applyProtection="1">
      <alignment vertical="center" wrapText="1"/>
    </xf>
    <xf numFmtId="49" fontId="136" fillId="0" borderId="28" xfId="13" applyNumberFormat="1" applyFont="1" applyFill="1" applyBorder="1" applyAlignment="1" applyProtection="1">
      <alignment vertical="center" wrapText="1"/>
    </xf>
    <xf numFmtId="49" fontId="136" fillId="0" borderId="0" xfId="13" applyNumberFormat="1" applyFont="1" applyFill="1" applyBorder="1" applyAlignment="1" applyProtection="1">
      <alignment vertical="center" wrapText="1"/>
    </xf>
    <xf numFmtId="0" fontId="108" fillId="0" borderId="0" xfId="13" applyFont="1" applyBorder="1" applyAlignment="1" applyProtection="1">
      <alignment wrapText="1"/>
    </xf>
    <xf numFmtId="0" fontId="137" fillId="0" borderId="0" xfId="13" applyFont="1" applyFill="1" applyBorder="1" applyAlignment="1" applyProtection="1">
      <alignment vertical="center" wrapText="1"/>
    </xf>
    <xf numFmtId="0" fontId="138" fillId="0" borderId="0" xfId="13" applyFont="1" applyFill="1" applyBorder="1" applyAlignment="1" applyProtection="1">
      <alignment vertical="center" wrapText="1"/>
    </xf>
    <xf numFmtId="0" fontId="140" fillId="0" borderId="0" xfId="13" applyFont="1" applyFill="1" applyBorder="1" applyAlignment="1" applyProtection="1">
      <alignment vertical="center" wrapText="1"/>
    </xf>
    <xf numFmtId="0" fontId="98" fillId="0" borderId="0" xfId="13" applyFont="1" applyFill="1" applyBorder="1" applyAlignment="1" applyProtection="1"/>
    <xf numFmtId="0" fontId="131" fillId="0" borderId="0" xfId="0" applyFont="1" applyAlignment="1">
      <alignment vertical="top"/>
    </xf>
    <xf numFmtId="0" fontId="7" fillId="23" borderId="24" xfId="12" applyFont="1" applyFill="1" applyBorder="1"/>
    <xf numFmtId="0" fontId="131" fillId="0" borderId="21" xfId="12" applyFont="1" applyBorder="1" applyAlignment="1">
      <alignment horizontal="center" vertical="center" wrapText="1"/>
    </xf>
    <xf numFmtId="0" fontId="131" fillId="0" borderId="26" xfId="12" applyFont="1" applyBorder="1" applyAlignment="1">
      <alignment horizontal="center" vertical="center" wrapText="1"/>
    </xf>
    <xf numFmtId="0" fontId="138" fillId="0" borderId="21" xfId="12" applyFont="1" applyBorder="1" applyAlignment="1">
      <alignment horizontal="center" vertical="center" wrapText="1"/>
    </xf>
    <xf numFmtId="0" fontId="131" fillId="6" borderId="22" xfId="12" applyFont="1" applyFill="1" applyBorder="1" applyAlignment="1">
      <alignment horizontal="center" vertical="center" wrapText="1"/>
    </xf>
    <xf numFmtId="49" fontId="138" fillId="0" borderId="43" xfId="12" applyNumberFormat="1" applyFont="1" applyBorder="1" applyAlignment="1">
      <alignment horizontal="center" vertical="center" wrapText="1"/>
    </xf>
    <xf numFmtId="49" fontId="145" fillId="0" borderId="28" xfId="6" applyNumberFormat="1" applyFont="1" applyFill="1" applyBorder="1" applyAlignment="1" applyProtection="1">
      <alignment vertical="center" wrapText="1"/>
    </xf>
    <xf numFmtId="49" fontId="145" fillId="24" borderId="28" xfId="6" applyNumberFormat="1" applyFont="1" applyFill="1" applyBorder="1" applyAlignment="1" applyProtection="1">
      <alignment vertical="center" wrapText="1"/>
    </xf>
    <xf numFmtId="49" fontId="138" fillId="0" borderId="0" xfId="12" applyNumberFormat="1" applyFont="1" applyAlignment="1">
      <alignment horizontal="center" vertical="center" wrapText="1"/>
    </xf>
    <xf numFmtId="0" fontId="131" fillId="23" borderId="28" xfId="12" applyFont="1" applyFill="1" applyBorder="1" applyAlignment="1">
      <alignment horizontal="center" vertical="center" wrapText="1"/>
    </xf>
    <xf numFmtId="0" fontId="147" fillId="23" borderId="0" xfId="13" applyFont="1" applyFill="1" applyBorder="1" applyAlignment="1" applyProtection="1">
      <alignment horizontal="center" vertical="center" wrapText="1"/>
    </xf>
    <xf numFmtId="0" fontId="131" fillId="23" borderId="0" xfId="12" applyFont="1" applyFill="1" applyAlignment="1">
      <alignment horizontal="center" vertical="center" wrapText="1"/>
    </xf>
    <xf numFmtId="0" fontId="138" fillId="23" borderId="43" xfId="12" applyFont="1" applyFill="1" applyBorder="1" applyAlignment="1">
      <alignment horizontal="center" vertical="center" wrapText="1"/>
    </xf>
    <xf numFmtId="0" fontId="131" fillId="23" borderId="16" xfId="12" applyFont="1" applyFill="1" applyBorder="1" applyAlignment="1">
      <alignment horizontal="center" vertical="center" wrapText="1"/>
    </xf>
    <xf numFmtId="49" fontId="136" fillId="24" borderId="28" xfId="13" applyNumberFormat="1" applyFont="1" applyFill="1" applyBorder="1" applyAlignment="1" applyProtection="1">
      <alignment vertical="center" wrapText="1"/>
    </xf>
    <xf numFmtId="0" fontId="138" fillId="0" borderId="43" xfId="12" applyFont="1" applyBorder="1" applyAlignment="1">
      <alignment horizontal="center" vertical="center" wrapText="1"/>
    </xf>
    <xf numFmtId="0" fontId="138" fillId="24" borderId="43" xfId="12" applyFont="1" applyFill="1" applyBorder="1" applyAlignment="1">
      <alignment horizontal="center" vertical="center" wrapText="1"/>
    </xf>
    <xf numFmtId="0" fontId="147" fillId="23" borderId="1" xfId="13" applyFont="1" applyFill="1" applyBorder="1" applyAlignment="1" applyProtection="1">
      <alignment horizontal="center" vertical="center" wrapText="1"/>
    </xf>
    <xf numFmtId="0" fontId="108" fillId="0" borderId="0" xfId="13" applyFont="1" applyFill="1" applyBorder="1" applyAlignment="1" applyProtection="1">
      <alignment wrapText="1"/>
    </xf>
    <xf numFmtId="49" fontId="142" fillId="22" borderId="20" xfId="12" applyNumberFormat="1" applyFont="1" applyFill="1" applyBorder="1" applyAlignment="1">
      <alignment horizontal="left" vertical="center"/>
    </xf>
    <xf numFmtId="49" fontId="142" fillId="22" borderId="38" xfId="12" applyNumberFormat="1" applyFont="1" applyFill="1" applyBorder="1" applyAlignment="1">
      <alignment horizontal="left" vertical="center"/>
    </xf>
    <xf numFmtId="0" fontId="147" fillId="23" borderId="14" xfId="13" applyFont="1" applyFill="1" applyBorder="1" applyAlignment="1" applyProtection="1">
      <alignment horizontal="center" vertical="center" wrapText="1"/>
    </xf>
    <xf numFmtId="0" fontId="138" fillId="0" borderId="0" xfId="12" applyFont="1" applyAlignment="1">
      <alignment horizontal="center" vertical="center" wrapText="1"/>
    </xf>
    <xf numFmtId="0" fontId="139" fillId="0" borderId="0" xfId="13" applyFont="1" applyFill="1" applyBorder="1" applyAlignment="1" applyProtection="1">
      <alignment wrapText="1"/>
    </xf>
    <xf numFmtId="0" fontId="139" fillId="0" borderId="0" xfId="12" applyFont="1" applyAlignment="1">
      <alignment horizontal="center" vertical="center"/>
    </xf>
    <xf numFmtId="0" fontId="108" fillId="0" borderId="0" xfId="13" applyFont="1" applyBorder="1" applyAlignment="1" applyProtection="1"/>
    <xf numFmtId="0" fontId="7" fillId="0" borderId="0" xfId="12" applyFont="1" applyAlignment="1">
      <alignment wrapText="1"/>
    </xf>
    <xf numFmtId="0" fontId="7" fillId="0" borderId="0" xfId="12" applyFont="1"/>
    <xf numFmtId="0" fontId="27" fillId="0" borderId="0" xfId="6" applyFill="1" applyBorder="1" applyAlignment="1" applyProtection="1">
      <alignment vertical="center" wrapText="1"/>
    </xf>
    <xf numFmtId="0" fontId="146" fillId="0" borderId="0" xfId="3" applyFont="1" applyAlignment="1">
      <alignment vertical="center" wrapText="1"/>
    </xf>
    <xf numFmtId="0" fontId="108" fillId="0" borderId="0" xfId="13" applyFont="1" applyFill="1" applyBorder="1" applyAlignment="1" applyProtection="1">
      <alignment horizontal="left" vertical="center" wrapText="1"/>
    </xf>
    <xf numFmtId="0" fontId="16" fillId="0" borderId="0" xfId="0" applyFont="1" applyAlignment="1">
      <alignment wrapText="1"/>
    </xf>
    <xf numFmtId="0" fontId="148" fillId="0" borderId="0" xfId="0" applyFont="1" applyAlignment="1">
      <alignment vertical="center"/>
    </xf>
    <xf numFmtId="0" fontId="143" fillId="0" borderId="0" xfId="0" applyFont="1" applyAlignment="1">
      <alignment vertical="center"/>
    </xf>
    <xf numFmtId="0" fontId="150" fillId="0" borderId="1" xfId="0" applyFont="1" applyBorder="1" applyAlignment="1">
      <alignment vertical="center" wrapText="1"/>
    </xf>
    <xf numFmtId="0" fontId="150" fillId="0" borderId="1" xfId="0" applyFont="1" applyBorder="1" applyAlignment="1">
      <alignment horizontal="center" vertical="center" wrapText="1"/>
    </xf>
    <xf numFmtId="0" fontId="151" fillId="0" borderId="1" xfId="0" applyFont="1" applyBorder="1" applyAlignment="1">
      <alignment horizontal="justify" vertical="center" wrapText="1"/>
    </xf>
    <xf numFmtId="0" fontId="150" fillId="2" borderId="1" xfId="0" applyFont="1" applyFill="1" applyBorder="1" applyAlignment="1">
      <alignment vertical="center"/>
    </xf>
    <xf numFmtId="0" fontId="150" fillId="0" borderId="1" xfId="0" applyFont="1" applyBorder="1" applyAlignment="1">
      <alignment horizontal="left" vertical="center" wrapText="1" indent="3"/>
    </xf>
    <xf numFmtId="0" fontId="150" fillId="0" borderId="1" xfId="0" applyFont="1" applyBorder="1" applyAlignment="1">
      <alignment vertical="center"/>
    </xf>
    <xf numFmtId="0" fontId="151" fillId="0" borderId="1" xfId="0" applyFont="1" applyBorder="1" applyAlignment="1">
      <alignment vertical="center" wrapText="1"/>
    </xf>
    <xf numFmtId="0" fontId="150" fillId="0" borderId="1" xfId="0" applyFont="1" applyBorder="1" applyAlignment="1">
      <alignment horizontal="left" vertical="center" wrapText="1" indent="2"/>
    </xf>
    <xf numFmtId="0" fontId="131" fillId="10" borderId="1" xfId="0" applyFont="1" applyFill="1" applyBorder="1" applyAlignment="1">
      <alignment horizontal="center" vertical="center" wrapText="1"/>
    </xf>
    <xf numFmtId="0" fontId="131" fillId="10" borderId="1" xfId="0" applyFont="1" applyFill="1" applyBorder="1" applyAlignment="1">
      <alignment vertical="center" wrapText="1"/>
    </xf>
    <xf numFmtId="0" fontId="6" fillId="10" borderId="1" xfId="0" applyFont="1" applyFill="1" applyBorder="1" applyAlignment="1">
      <alignment vertical="center" wrapText="1"/>
    </xf>
    <xf numFmtId="0" fontId="6" fillId="10" borderId="1" xfId="0" applyFont="1" applyFill="1" applyBorder="1" applyAlignment="1">
      <alignment horizontal="center" vertical="center" wrapText="1"/>
    </xf>
    <xf numFmtId="0" fontId="6" fillId="21" borderId="1" xfId="0" applyFont="1" applyFill="1" applyBorder="1" applyAlignment="1">
      <alignment vertical="center" wrapText="1"/>
    </xf>
    <xf numFmtId="0" fontId="6" fillId="10" borderId="1" xfId="0" applyFont="1" applyFill="1" applyBorder="1" applyAlignment="1">
      <alignment horizontal="justify" vertical="center" wrapText="1"/>
    </xf>
    <xf numFmtId="0" fontId="149" fillId="0" borderId="0" xfId="0" applyFont="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152" fillId="0" borderId="1" xfId="0" applyFont="1" applyBorder="1" applyAlignment="1">
      <alignment vertical="center" wrapText="1"/>
    </xf>
    <xf numFmtId="0" fontId="6" fillId="8" borderId="1" xfId="0" applyFont="1" applyFill="1" applyBorder="1" applyAlignment="1">
      <alignment vertical="center" wrapText="1"/>
    </xf>
    <xf numFmtId="0" fontId="131" fillId="0" borderId="1" xfId="0" applyFont="1" applyBorder="1" applyAlignment="1">
      <alignment vertical="center" wrapText="1"/>
    </xf>
    <xf numFmtId="0" fontId="152" fillId="0" borderId="1" xfId="0" applyFont="1" applyBorder="1" applyAlignment="1">
      <alignment horizontal="right" vertical="center" wrapText="1"/>
    </xf>
    <xf numFmtId="0" fontId="149" fillId="0" borderId="0" xfId="0" applyFont="1"/>
    <xf numFmtId="0" fontId="153" fillId="0" borderId="0" xfId="0" applyFont="1" applyAlignment="1">
      <alignment horizontal="left"/>
    </xf>
    <xf numFmtId="0" fontId="6" fillId="0" borderId="1" xfId="0" applyFont="1" applyBorder="1" applyAlignment="1">
      <alignment horizontal="center"/>
    </xf>
    <xf numFmtId="0" fontId="154" fillId="0" borderId="1" xfId="14" applyFont="1" applyBorder="1" applyAlignment="1">
      <alignment wrapText="1"/>
    </xf>
    <xf numFmtId="49" fontId="155" fillId="6" borderId="54" xfId="14" applyNumberFormat="1" applyFont="1" applyFill="1" applyBorder="1" applyAlignment="1">
      <alignment horizontal="center" vertical="center" wrapText="1"/>
    </xf>
    <xf numFmtId="49" fontId="138" fillId="6" borderId="55" xfId="14" applyNumberFormat="1" applyFont="1" applyFill="1" applyBorder="1" applyAlignment="1">
      <alignment horizontal="center" vertical="center" wrapText="1"/>
    </xf>
    <xf numFmtId="49" fontId="138" fillId="6" borderId="1" xfId="14" applyNumberFormat="1" applyFont="1" applyFill="1" applyBorder="1" applyAlignment="1">
      <alignment horizontal="center" vertical="center" wrapText="1"/>
    </xf>
    <xf numFmtId="49" fontId="138" fillId="6" borderId="56" xfId="14" applyNumberFormat="1" applyFont="1" applyFill="1" applyBorder="1" applyAlignment="1">
      <alignment horizontal="center" vertical="center" wrapText="1"/>
    </xf>
    <xf numFmtId="49" fontId="138" fillId="6" borderId="57" xfId="14" applyNumberFormat="1" applyFont="1" applyFill="1" applyBorder="1" applyAlignment="1">
      <alignment horizontal="center" vertical="center" wrapText="1"/>
    </xf>
    <xf numFmtId="0" fontId="159" fillId="0" borderId="0" xfId="0" applyFont="1"/>
    <xf numFmtId="0" fontId="160" fillId="0" borderId="0" xfId="0" applyFont="1" applyAlignment="1">
      <alignment vertical="center"/>
    </xf>
    <xf numFmtId="49" fontId="131" fillId="0" borderId="21" xfId="0" applyNumberFormat="1" applyFont="1" applyBorder="1" applyAlignment="1">
      <alignment horizontal="center" vertical="center" wrapText="1"/>
    </xf>
    <xf numFmtId="0" fontId="131" fillId="0" borderId="22" xfId="0" applyFont="1" applyBorder="1" applyAlignment="1">
      <alignment vertical="center" wrapText="1"/>
    </xf>
    <xf numFmtId="49" fontId="5" fillId="0" borderId="32" xfId="0" applyNumberFormat="1" applyFont="1" applyBorder="1" applyAlignment="1">
      <alignment horizontal="center" vertical="center" wrapText="1"/>
    </xf>
    <xf numFmtId="0" fontId="5" fillId="0" borderId="33" xfId="0" applyFont="1" applyBorder="1" applyAlignment="1">
      <alignment vertical="center" wrapText="1"/>
    </xf>
    <xf numFmtId="0" fontId="5" fillId="0" borderId="33" xfId="0" applyFont="1" applyBorder="1" applyAlignment="1">
      <alignment horizontal="left" vertical="center" wrapText="1" indent="1"/>
    </xf>
    <xf numFmtId="49" fontId="108" fillId="0" borderId="32" xfId="0" applyNumberFormat="1" applyFont="1" applyBorder="1" applyAlignment="1">
      <alignment horizontal="center" vertical="center" wrapText="1"/>
    </xf>
    <xf numFmtId="0" fontId="108" fillId="0" borderId="33" xfId="0" applyFont="1" applyBorder="1" applyAlignment="1">
      <alignment horizontal="left" vertical="center" wrapText="1" indent="1"/>
    </xf>
    <xf numFmtId="49" fontId="131" fillId="0" borderId="32" xfId="0" applyNumberFormat="1" applyFont="1" applyBorder="1" applyAlignment="1">
      <alignment horizontal="center" vertical="center" wrapText="1"/>
    </xf>
    <xf numFmtId="0" fontId="131" fillId="0" borderId="33" xfId="0" applyFont="1" applyBorder="1" applyAlignment="1">
      <alignment vertical="center" wrapText="1"/>
    </xf>
    <xf numFmtId="0" fontId="5" fillId="0" borderId="2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2" xfId="0" applyFont="1" applyBorder="1" applyAlignment="1">
      <alignment horizontal="center" vertical="center" wrapText="1"/>
    </xf>
    <xf numFmtId="0" fontId="156" fillId="0" borderId="22" xfId="0" applyFont="1" applyBorder="1" applyAlignment="1">
      <alignment horizontal="center" vertical="center" wrapText="1"/>
    </xf>
    <xf numFmtId="0" fontId="143" fillId="0" borderId="21" xfId="0" applyFont="1" applyBorder="1" applyAlignment="1">
      <alignment horizontal="center" vertical="center" wrapText="1"/>
    </xf>
    <xf numFmtId="0" fontId="143" fillId="0" borderId="22" xfId="0" applyFont="1" applyBorder="1" applyAlignment="1">
      <alignment horizontal="center" vertical="center" wrapText="1"/>
    </xf>
    <xf numFmtId="0" fontId="143" fillId="10" borderId="43" xfId="0" applyFont="1" applyFill="1" applyBorder="1" applyAlignment="1">
      <alignment horizontal="center" vertical="center" wrapText="1"/>
    </xf>
    <xf numFmtId="0" fontId="143" fillId="10" borderId="33" xfId="0" applyFont="1" applyFill="1" applyBorder="1" applyAlignment="1">
      <alignment horizontal="center" vertical="center" wrapText="1"/>
    </xf>
    <xf numFmtId="0" fontId="162" fillId="0" borderId="21" xfId="0" applyFont="1" applyBorder="1" applyAlignment="1">
      <alignment horizontal="center" vertical="center" wrapText="1"/>
    </xf>
    <xf numFmtId="0" fontId="162" fillId="0" borderId="22" xfId="0" applyFont="1" applyBorder="1" applyAlignment="1">
      <alignment horizontal="center" vertical="center" wrapText="1"/>
    </xf>
    <xf numFmtId="0" fontId="143" fillId="10" borderId="35" xfId="0" applyFont="1" applyFill="1" applyBorder="1" applyAlignment="1">
      <alignment horizontal="center" vertical="center" wrapText="1"/>
    </xf>
    <xf numFmtId="49" fontId="143" fillId="0" borderId="21" xfId="0" applyNumberFormat="1" applyFont="1" applyBorder="1" applyAlignment="1">
      <alignment horizontal="center" vertical="center" wrapText="1"/>
    </xf>
    <xf numFmtId="0" fontId="143" fillId="0" borderId="22" xfId="0" applyFont="1" applyBorder="1" applyAlignment="1">
      <alignment vertical="center" wrapText="1"/>
    </xf>
    <xf numFmtId="49" fontId="163" fillId="8" borderId="32" xfId="0" applyNumberFormat="1" applyFont="1" applyFill="1" applyBorder="1" applyAlignment="1">
      <alignment horizontal="center" vertical="center" wrapText="1"/>
    </xf>
    <xf numFmtId="0" fontId="163" fillId="8" borderId="33" xfId="0" applyFont="1" applyFill="1" applyBorder="1" applyAlignment="1">
      <alignment horizontal="left" vertical="center" wrapText="1" indent="1"/>
    </xf>
    <xf numFmtId="49" fontId="143" fillId="0" borderId="32" xfId="0" applyNumberFormat="1" applyFont="1" applyBorder="1" applyAlignment="1">
      <alignment horizontal="center" vertical="center" wrapText="1"/>
    </xf>
    <xf numFmtId="0" fontId="143" fillId="0" borderId="33" xfId="0" applyFont="1" applyBorder="1" applyAlignment="1">
      <alignment vertical="center" wrapText="1"/>
    </xf>
    <xf numFmtId="49" fontId="164" fillId="0" borderId="32" xfId="0" applyNumberFormat="1" applyFont="1" applyBorder="1" applyAlignment="1">
      <alignment horizontal="center" vertical="center" wrapText="1"/>
    </xf>
    <xf numFmtId="0" fontId="164" fillId="0" borderId="33" xfId="0" applyFont="1" applyBorder="1" applyAlignment="1">
      <alignment vertical="center" wrapText="1"/>
    </xf>
    <xf numFmtId="0" fontId="5" fillId="0" borderId="33" xfId="0" applyFont="1" applyBorder="1" applyAlignment="1">
      <alignment vertical="center"/>
    </xf>
    <xf numFmtId="0" fontId="143" fillId="0" borderId="33" xfId="0" applyFont="1" applyBorder="1" applyAlignment="1">
      <alignment vertical="center"/>
    </xf>
    <xf numFmtId="0" fontId="156" fillId="0" borderId="22" xfId="0" applyFont="1" applyBorder="1" applyAlignment="1">
      <alignment vertical="center" wrapText="1"/>
    </xf>
    <xf numFmtId="0" fontId="156" fillId="0" borderId="33" xfId="0" applyFont="1" applyBorder="1" applyAlignment="1">
      <alignment vertical="center" wrapText="1"/>
    </xf>
    <xf numFmtId="49" fontId="5" fillId="0" borderId="21" xfId="0" applyNumberFormat="1" applyFont="1" applyBorder="1" applyAlignment="1">
      <alignment horizontal="center" vertical="center" wrapText="1"/>
    </xf>
    <xf numFmtId="0" fontId="5" fillId="0" borderId="22" xfId="0" applyFont="1" applyBorder="1" applyAlignment="1">
      <alignment vertical="center" wrapText="1"/>
    </xf>
    <xf numFmtId="0" fontId="143" fillId="0" borderId="32" xfId="0" applyFont="1" applyBorder="1" applyAlignment="1">
      <alignment horizontal="center" vertical="center" wrapText="1"/>
    </xf>
    <xf numFmtId="0" fontId="162" fillId="0" borderId="32" xfId="0" applyFont="1" applyBorder="1" applyAlignment="1">
      <alignment vertical="center" wrapText="1"/>
    </xf>
    <xf numFmtId="0" fontId="162" fillId="0" borderId="33" xfId="0" applyFont="1" applyBorder="1" applyAlignment="1">
      <alignment vertical="center" wrapText="1"/>
    </xf>
    <xf numFmtId="0" fontId="162" fillId="19" borderId="33" xfId="0" applyFont="1" applyFill="1" applyBorder="1" applyAlignment="1">
      <alignment vertical="center" wrapText="1"/>
    </xf>
    <xf numFmtId="0" fontId="143" fillId="0" borderId="28" xfId="0" applyFont="1" applyBorder="1" applyAlignment="1">
      <alignment horizontal="center" vertical="center" wrapText="1"/>
    </xf>
    <xf numFmtId="0" fontId="167" fillId="0" borderId="33" xfId="0" applyFont="1" applyBorder="1" applyAlignment="1">
      <alignment vertical="center" wrapText="1"/>
    </xf>
    <xf numFmtId="49" fontId="144" fillId="0" borderId="21" xfId="0" applyNumberFormat="1" applyFont="1" applyBorder="1" applyAlignment="1">
      <alignment horizontal="center" vertical="center" wrapText="1"/>
    </xf>
    <xf numFmtId="0" fontId="164" fillId="0" borderId="22" xfId="0" applyFont="1" applyBorder="1" applyAlignment="1">
      <alignment vertical="center" wrapText="1"/>
    </xf>
    <xf numFmtId="0" fontId="164" fillId="0" borderId="22" xfId="0" applyFont="1" applyBorder="1" applyAlignment="1">
      <alignment horizontal="center" vertical="center" wrapText="1"/>
    </xf>
    <xf numFmtId="0" fontId="164" fillId="0" borderId="33" xfId="0" applyFont="1" applyBorder="1" applyAlignment="1">
      <alignment horizontal="center" vertical="center" wrapText="1"/>
    </xf>
    <xf numFmtId="0" fontId="164" fillId="19" borderId="22" xfId="0" applyFont="1" applyFill="1" applyBorder="1" applyAlignment="1">
      <alignment horizontal="center" vertical="center" wrapText="1"/>
    </xf>
    <xf numFmtId="0" fontId="163" fillId="0" borderId="33" xfId="0" applyFont="1" applyBorder="1" applyAlignment="1">
      <alignment vertical="center" wrapText="1"/>
    </xf>
    <xf numFmtId="0" fontId="143" fillId="19" borderId="33" xfId="0" applyFont="1" applyFill="1" applyBorder="1" applyAlignment="1">
      <alignment vertical="center" wrapText="1"/>
    </xf>
    <xf numFmtId="0" fontId="164" fillId="19" borderId="33" xfId="0" applyFont="1" applyFill="1" applyBorder="1" applyAlignment="1">
      <alignment horizontal="center" vertical="center" wrapText="1"/>
    </xf>
    <xf numFmtId="49" fontId="144" fillId="0" borderId="32" xfId="0" applyNumberFormat="1" applyFont="1" applyBorder="1" applyAlignment="1">
      <alignment horizontal="center" vertical="center" wrapText="1"/>
    </xf>
    <xf numFmtId="0" fontId="161" fillId="0" borderId="33" xfId="0" applyFont="1" applyBorder="1" applyAlignment="1">
      <alignment vertical="center" wrapText="1"/>
    </xf>
    <xf numFmtId="0" fontId="161" fillId="0" borderId="33" xfId="0" applyFont="1" applyBorder="1" applyAlignment="1">
      <alignment vertical="center"/>
    </xf>
    <xf numFmtId="0" fontId="162" fillId="0" borderId="33" xfId="0" applyFont="1" applyBorder="1" applyAlignment="1">
      <alignment vertical="center"/>
    </xf>
    <xf numFmtId="0" fontId="156" fillId="0" borderId="33" xfId="0" applyFont="1" applyBorder="1" applyAlignment="1">
      <alignment horizontal="center" vertical="center" wrapText="1"/>
    </xf>
    <xf numFmtId="0" fontId="156" fillId="0" borderId="33" xfId="0" applyFont="1" applyBorder="1" applyAlignment="1">
      <alignment horizontal="center" vertical="center"/>
    </xf>
    <xf numFmtId="0" fontId="143" fillId="0" borderId="33" xfId="0" applyFont="1" applyBorder="1" applyAlignment="1">
      <alignment horizontal="center" vertical="center" wrapText="1"/>
    </xf>
    <xf numFmtId="0" fontId="143" fillId="9" borderId="33" xfId="0" applyFont="1" applyFill="1" applyBorder="1" applyAlignment="1">
      <alignment vertical="center" wrapText="1"/>
    </xf>
    <xf numFmtId="0" fontId="143" fillId="0" borderId="33" xfId="0" applyFont="1" applyBorder="1" applyAlignment="1">
      <alignment horizontal="center" vertical="center"/>
    </xf>
    <xf numFmtId="0" fontId="171" fillId="0" borderId="33" xfId="0" applyFont="1" applyBorder="1" applyAlignment="1">
      <alignment vertical="center"/>
    </xf>
    <xf numFmtId="0" fontId="171" fillId="20" borderId="33" xfId="0" applyFont="1" applyFill="1" applyBorder="1" applyAlignment="1">
      <alignment vertical="center" wrapText="1"/>
    </xf>
    <xf numFmtId="0" fontId="172" fillId="0" borderId="33" xfId="0" applyFont="1" applyBorder="1" applyAlignment="1">
      <alignment horizontal="center" vertical="center" wrapText="1"/>
    </xf>
    <xf numFmtId="0" fontId="172" fillId="0" borderId="33" xfId="0" applyFont="1" applyBorder="1" applyAlignment="1">
      <alignment vertical="center"/>
    </xf>
    <xf numFmtId="49" fontId="173" fillId="0" borderId="21" xfId="0" applyNumberFormat="1" applyFont="1" applyBorder="1" applyAlignment="1">
      <alignment horizontal="center" vertical="center" wrapText="1"/>
    </xf>
    <xf numFmtId="0" fontId="173" fillId="0" borderId="22" xfId="0" applyFont="1" applyBorder="1" applyAlignment="1">
      <alignment vertical="center" wrapText="1"/>
    </xf>
    <xf numFmtId="49" fontId="172" fillId="0" borderId="32" xfId="0" applyNumberFormat="1" applyFont="1" applyBorder="1" applyAlignment="1">
      <alignment horizontal="center" vertical="center" wrapText="1"/>
    </xf>
    <xf numFmtId="0" fontId="172" fillId="0" borderId="33" xfId="0" applyFont="1" applyBorder="1" applyAlignment="1">
      <alignment vertical="center" wrapText="1"/>
    </xf>
    <xf numFmtId="0" fontId="172" fillId="0" borderId="33" xfId="0" applyFont="1" applyBorder="1" applyAlignment="1">
      <alignment horizontal="left" vertical="center" wrapText="1" indent="1"/>
    </xf>
    <xf numFmtId="49" fontId="173" fillId="0" borderId="32" xfId="0" applyNumberFormat="1" applyFont="1" applyBorder="1" applyAlignment="1">
      <alignment horizontal="center" vertical="center" wrapText="1"/>
    </xf>
    <xf numFmtId="0" fontId="173" fillId="0" borderId="33" xfId="0" applyFont="1" applyBorder="1" applyAlignment="1">
      <alignment vertical="center" wrapText="1"/>
    </xf>
    <xf numFmtId="0" fontId="172" fillId="0" borderId="21" xfId="0" applyFont="1" applyBorder="1" applyAlignment="1">
      <alignment horizontal="center" vertical="center" wrapText="1"/>
    </xf>
    <xf numFmtId="0" fontId="172" fillId="0" borderId="32" xfId="0" applyFont="1" applyBorder="1" applyAlignment="1">
      <alignment horizontal="center" vertical="center" wrapText="1"/>
    </xf>
    <xf numFmtId="0" fontId="161" fillId="0" borderId="21" xfId="0" applyFont="1" applyBorder="1" applyAlignment="1">
      <alignment horizontal="center" vertical="center"/>
    </xf>
    <xf numFmtId="0" fontId="161" fillId="0" borderId="22" xfId="0" applyFont="1" applyBorder="1" applyAlignment="1">
      <alignment horizontal="center" vertical="center"/>
    </xf>
    <xf numFmtId="0" fontId="156" fillId="0" borderId="28" xfId="0" applyFont="1" applyBorder="1" applyAlignment="1">
      <alignment vertical="center"/>
    </xf>
    <xf numFmtId="0" fontId="156" fillId="0" borderId="0" xfId="0" applyFont="1" applyAlignment="1">
      <alignment vertical="center" wrapText="1"/>
    </xf>
    <xf numFmtId="0" fontId="156" fillId="0" borderId="16" xfId="0" applyFont="1" applyBorder="1" applyAlignment="1">
      <alignment vertical="center" wrapText="1"/>
    </xf>
    <xf numFmtId="0" fontId="156" fillId="10" borderId="28" xfId="0" applyFont="1" applyFill="1" applyBorder="1" applyAlignment="1">
      <alignment vertical="center" wrapText="1"/>
    </xf>
    <xf numFmtId="0" fontId="156" fillId="0" borderId="24" xfId="0" applyFont="1" applyBorder="1" applyAlignment="1">
      <alignment vertical="center"/>
    </xf>
    <xf numFmtId="0" fontId="156" fillId="0" borderId="38" xfId="0" applyFont="1" applyBorder="1" applyAlignment="1">
      <alignment vertical="center"/>
    </xf>
    <xf numFmtId="0" fontId="156" fillId="0" borderId="26" xfId="0" applyFont="1" applyBorder="1" applyAlignment="1">
      <alignment vertical="center" wrapText="1"/>
    </xf>
    <xf numFmtId="0" fontId="156" fillId="10" borderId="0" xfId="0" applyFont="1" applyFill="1" applyAlignment="1">
      <alignment vertical="top" wrapText="1"/>
    </xf>
    <xf numFmtId="0" fontId="146" fillId="0" borderId="29" xfId="0" applyFont="1" applyBorder="1" applyAlignment="1">
      <alignment horizontal="center" vertical="center" wrapText="1"/>
    </xf>
    <xf numFmtId="0" fontId="156" fillId="10" borderId="0" xfId="0" applyFont="1" applyFill="1" applyAlignment="1">
      <alignment vertical="center" wrapText="1"/>
    </xf>
    <xf numFmtId="0" fontId="156" fillId="10" borderId="16" xfId="0" applyFont="1" applyFill="1" applyBorder="1" applyAlignment="1">
      <alignment vertical="center" wrapText="1"/>
    </xf>
    <xf numFmtId="0" fontId="156" fillId="0" borderId="25" xfId="0" applyFont="1" applyBorder="1" applyAlignment="1">
      <alignment horizontal="center" vertical="center" wrapText="1"/>
    </xf>
    <xf numFmtId="49" fontId="161" fillId="0" borderId="21" xfId="0" applyNumberFormat="1" applyFont="1" applyBorder="1" applyAlignment="1">
      <alignment horizontal="center" vertical="center" wrapText="1"/>
    </xf>
    <xf numFmtId="0" fontId="161" fillId="0" borderId="22" xfId="0" applyFont="1" applyBorder="1" applyAlignment="1">
      <alignment vertical="center" wrapText="1"/>
    </xf>
    <xf numFmtId="49" fontId="175" fillId="0" borderId="32" xfId="0" applyNumberFormat="1" applyFont="1" applyBorder="1" applyAlignment="1">
      <alignment horizontal="center" vertical="center" wrapText="1"/>
    </xf>
    <xf numFmtId="0" fontId="175" fillId="0" borderId="33" xfId="0" applyFont="1" applyBorder="1" applyAlignment="1">
      <alignment horizontal="left" vertical="center" wrapText="1" indent="1"/>
    </xf>
    <xf numFmtId="0" fontId="175" fillId="0" borderId="33" xfId="0" applyFont="1" applyBorder="1" applyAlignment="1">
      <alignment horizontal="left" vertical="center" wrapText="1" indent="5"/>
    </xf>
    <xf numFmtId="0" fontId="175" fillId="0" borderId="33" xfId="0" applyFont="1" applyBorder="1" applyAlignment="1">
      <alignment horizontal="left" vertical="center" wrapText="1" indent="10"/>
    </xf>
    <xf numFmtId="49" fontId="161" fillId="0" borderId="32" xfId="0" applyNumberFormat="1" applyFont="1" applyBorder="1" applyAlignment="1">
      <alignment horizontal="center" vertical="center" wrapText="1"/>
    </xf>
    <xf numFmtId="0" fontId="156" fillId="14" borderId="33" xfId="0" applyFont="1" applyFill="1" applyBorder="1" applyAlignment="1">
      <alignment vertical="center" wrapText="1"/>
    </xf>
    <xf numFmtId="0" fontId="161" fillId="14" borderId="33" xfId="0" applyFont="1" applyFill="1" applyBorder="1" applyAlignment="1">
      <alignment vertical="center"/>
    </xf>
    <xf numFmtId="0" fontId="161" fillId="0" borderId="33" xfId="0" applyFont="1" applyBorder="1" applyAlignment="1">
      <alignment horizontal="center" vertical="center" wrapText="1"/>
    </xf>
    <xf numFmtId="0" fontId="156" fillId="10" borderId="35" xfId="0" applyFont="1" applyFill="1" applyBorder="1" applyAlignment="1">
      <alignment vertical="center"/>
    </xf>
    <xf numFmtId="0" fontId="156" fillId="0" borderId="16" xfId="0" applyFont="1" applyBorder="1" applyAlignment="1">
      <alignment horizontal="center" vertical="center" wrapText="1"/>
    </xf>
    <xf numFmtId="0" fontId="156" fillId="20" borderId="22" xfId="0" applyFont="1" applyFill="1" applyBorder="1" applyAlignment="1">
      <alignment vertical="center" wrapText="1"/>
    </xf>
    <xf numFmtId="0" fontId="156" fillId="20" borderId="33" xfId="0" applyFont="1" applyFill="1" applyBorder="1" applyAlignment="1">
      <alignment vertical="center" wrapText="1"/>
    </xf>
    <xf numFmtId="0" fontId="168" fillId="8" borderId="33" xfId="0" applyFont="1" applyFill="1" applyBorder="1" applyAlignment="1">
      <alignment horizontal="left" vertical="center" wrapText="1" indent="2"/>
    </xf>
    <xf numFmtId="49" fontId="176" fillId="0" borderId="32" xfId="0" applyNumberFormat="1" applyFont="1" applyBorder="1" applyAlignment="1">
      <alignment horizontal="center" vertical="center" wrapText="1"/>
    </xf>
    <xf numFmtId="0" fontId="151" fillId="10" borderId="13" xfId="0" applyFont="1" applyFill="1" applyBorder="1" applyAlignment="1">
      <alignment horizontal="center" vertical="center" wrapText="1"/>
    </xf>
    <xf numFmtId="0" fontId="151" fillId="10" borderId="9" xfId="0" applyFont="1" applyFill="1" applyBorder="1" applyAlignment="1">
      <alignment horizontal="center" vertical="center" wrapText="1"/>
    </xf>
    <xf numFmtId="0" fontId="151" fillId="10" borderId="3" xfId="0" applyFont="1" applyFill="1" applyBorder="1" applyAlignment="1">
      <alignment vertical="center" wrapText="1"/>
    </xf>
    <xf numFmtId="0" fontId="151" fillId="10" borderId="8" xfId="0" applyFont="1" applyFill="1" applyBorder="1" applyAlignment="1">
      <alignment vertical="center" wrapText="1"/>
    </xf>
    <xf numFmtId="0" fontId="151" fillId="10" borderId="15" xfId="0" applyFont="1" applyFill="1" applyBorder="1" applyAlignment="1">
      <alignment horizontal="center" vertical="center" wrapText="1"/>
    </xf>
    <xf numFmtId="0" fontId="151" fillId="10" borderId="2" xfId="0" applyFont="1" applyFill="1" applyBorder="1" applyAlignment="1">
      <alignment horizontal="center" vertical="center" wrapText="1"/>
    </xf>
    <xf numFmtId="0" fontId="151" fillId="10" borderId="8" xfId="0" applyFont="1" applyFill="1" applyBorder="1" applyAlignment="1">
      <alignment horizontal="center" vertical="center" wrapText="1"/>
    </xf>
    <xf numFmtId="0" fontId="151" fillId="10" borderId="14" xfId="0" applyFont="1" applyFill="1" applyBorder="1" applyAlignment="1">
      <alignment horizontal="center" vertical="center" wrapText="1"/>
    </xf>
    <xf numFmtId="0" fontId="151" fillId="10" borderId="12" xfId="0" applyFont="1" applyFill="1" applyBorder="1" applyAlignment="1">
      <alignment horizontal="center" vertical="center" wrapText="1"/>
    </xf>
    <xf numFmtId="0" fontId="150" fillId="0" borderId="7" xfId="0" applyFont="1" applyBorder="1" applyAlignment="1">
      <alignment horizontal="center" vertical="center" wrapText="1"/>
    </xf>
    <xf numFmtId="0" fontId="150" fillId="0" borderId="13" xfId="0" applyFont="1" applyBorder="1" applyAlignment="1">
      <alignment horizontal="center" vertical="center" wrapText="1"/>
    </xf>
    <xf numFmtId="0" fontId="150" fillId="21"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50" fillId="0" borderId="9" xfId="0" applyFont="1" applyBorder="1" applyAlignment="1">
      <alignment horizontal="center" vertical="center" wrapText="1"/>
    </xf>
    <xf numFmtId="0" fontId="137" fillId="0" borderId="1" xfId="0" applyFont="1" applyBorder="1" applyAlignment="1">
      <alignment vertical="center" wrapText="1"/>
    </xf>
    <xf numFmtId="0" fontId="108" fillId="0" borderId="1" xfId="0" applyFont="1" applyBorder="1" applyAlignment="1">
      <alignment horizontal="center" vertical="center" wrapText="1"/>
    </xf>
    <xf numFmtId="0" fontId="42" fillId="0" borderId="0" xfId="0" applyFont="1" applyAlignment="1">
      <alignment vertical="center"/>
    </xf>
    <xf numFmtId="0" fontId="173" fillId="0" borderId="1" xfId="0" applyFont="1" applyBorder="1" applyAlignment="1">
      <alignment horizontal="center" vertical="center" wrapText="1"/>
    </xf>
    <xf numFmtId="0" fontId="177" fillId="0" borderId="1" xfId="0" applyFont="1" applyBorder="1" applyAlignment="1">
      <alignment horizontal="center" vertical="center" wrapText="1"/>
    </xf>
    <xf numFmtId="0" fontId="172" fillId="0" borderId="1" xfId="0" applyFont="1" applyBorder="1" applyAlignment="1">
      <alignment horizontal="center" vertical="center" wrapText="1"/>
    </xf>
    <xf numFmtId="0" fontId="162" fillId="0" borderId="1" xfId="0" applyFont="1" applyBorder="1" applyAlignment="1">
      <alignment horizontal="center" vertical="center" wrapText="1"/>
    </xf>
    <xf numFmtId="0" fontId="162" fillId="0" borderId="8" xfId="0" applyFont="1" applyBorder="1" applyAlignment="1">
      <alignment vertical="center" wrapText="1"/>
    </xf>
    <xf numFmtId="0" fontId="162" fillId="0" borderId="1" xfId="0" applyFont="1" applyBorder="1" applyAlignment="1">
      <alignment vertical="center" wrapText="1"/>
    </xf>
    <xf numFmtId="0" fontId="140" fillId="6" borderId="1" xfId="0" applyFont="1" applyFill="1" applyBorder="1" applyAlignment="1">
      <alignment vertical="center" wrapText="1"/>
    </xf>
    <xf numFmtId="0" fontId="174" fillId="6" borderId="1" xfId="0" applyFont="1" applyFill="1" applyBorder="1" applyAlignment="1">
      <alignment vertical="center" wrapText="1"/>
    </xf>
    <xf numFmtId="0" fontId="177" fillId="0" borderId="1" xfId="0" applyFont="1" applyBorder="1" applyAlignment="1">
      <alignment vertical="center" wrapText="1"/>
    </xf>
    <xf numFmtId="0" fontId="140" fillId="0" borderId="1" xfId="0" applyFont="1" applyBorder="1" applyAlignment="1">
      <alignment vertical="center" wrapText="1"/>
    </xf>
    <xf numFmtId="0" fontId="174" fillId="0" borderId="1" xfId="0" applyFont="1" applyBorder="1" applyAlignment="1">
      <alignment vertical="center" wrapText="1"/>
    </xf>
    <xf numFmtId="0" fontId="151" fillId="0" borderId="1" xfId="0" applyFont="1" applyBorder="1" applyAlignment="1">
      <alignment horizontal="center" vertical="center" wrapText="1"/>
    </xf>
    <xf numFmtId="0" fontId="5" fillId="0" borderId="1" xfId="0" applyFont="1" applyBorder="1" applyAlignment="1">
      <alignment vertical="center" wrapText="1"/>
    </xf>
    <xf numFmtId="0" fontId="180" fillId="0" borderId="1" xfId="0" applyFont="1" applyBorder="1" applyAlignment="1">
      <alignment vertical="center" wrapText="1"/>
    </xf>
    <xf numFmtId="0" fontId="156" fillId="10" borderId="3" xfId="0" applyFont="1" applyFill="1" applyBorder="1" applyAlignment="1">
      <alignment horizontal="center" vertical="center" wrapText="1"/>
    </xf>
    <xf numFmtId="0" fontId="156" fillId="10" borderId="9" xfId="0" applyFont="1" applyFill="1" applyBorder="1" applyAlignment="1">
      <alignment horizontal="center" vertical="center" wrapText="1"/>
    </xf>
    <xf numFmtId="0" fontId="156" fillId="0" borderId="1" xfId="0" applyFont="1" applyBorder="1" applyAlignment="1">
      <alignment horizontal="center" vertical="center" wrapText="1"/>
    </xf>
    <xf numFmtId="0" fontId="156" fillId="0" borderId="14" xfId="0" applyFont="1" applyBorder="1"/>
    <xf numFmtId="0" fontId="156" fillId="0" borderId="12" xfId="0" applyFont="1" applyBorder="1"/>
    <xf numFmtId="0" fontId="156" fillId="0" borderId="1" xfId="0" applyFont="1" applyBorder="1"/>
    <xf numFmtId="0" fontId="156" fillId="0" borderId="7" xfId="0" applyFont="1" applyBorder="1"/>
    <xf numFmtId="0" fontId="143" fillId="0" borderId="1" xfId="0" applyFont="1" applyBorder="1" applyAlignment="1">
      <alignment vertical="center" wrapText="1"/>
    </xf>
    <xf numFmtId="0" fontId="156" fillId="10" borderId="15" xfId="0" applyFont="1" applyFill="1" applyBorder="1" applyAlignment="1">
      <alignment horizontal="center" vertical="center" wrapText="1"/>
    </xf>
    <xf numFmtId="0" fontId="156" fillId="0" borderId="1" xfId="0" applyFont="1" applyBorder="1" applyAlignment="1">
      <alignment vertical="center" wrapText="1"/>
    </xf>
    <xf numFmtId="0" fontId="168" fillId="0" borderId="1" xfId="0" applyFont="1" applyBorder="1"/>
    <xf numFmtId="0" fontId="168" fillId="0" borderId="1" xfId="0" applyFont="1" applyBorder="1" applyAlignment="1">
      <alignment vertical="center" wrapText="1"/>
    </xf>
    <xf numFmtId="0" fontId="156" fillId="10" borderId="1" xfId="0" applyFont="1" applyFill="1" applyBorder="1" applyAlignment="1">
      <alignment horizontal="center" vertical="center" wrapText="1"/>
    </xf>
    <xf numFmtId="0" fontId="149" fillId="0" borderId="0" xfId="0" applyFont="1" applyAlignment="1">
      <alignment vertical="top"/>
    </xf>
    <xf numFmtId="0" fontId="131" fillId="0" borderId="0" xfId="0" applyFont="1" applyAlignment="1">
      <alignment wrapText="1"/>
    </xf>
    <xf numFmtId="0" fontId="5" fillId="0" borderId="1" xfId="0" applyFont="1" applyBorder="1"/>
    <xf numFmtId="0" fontId="5" fillId="0" borderId="1" xfId="0" applyFont="1" applyBorder="1" applyAlignment="1">
      <alignment horizontal="center" vertical="center"/>
    </xf>
    <xf numFmtId="0" fontId="108"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108" fillId="0" borderId="1" xfId="0" applyFont="1" applyBorder="1" applyAlignment="1">
      <alignment horizontal="center" vertical="center"/>
    </xf>
    <xf numFmtId="0" fontId="181" fillId="0" borderId="0" xfId="2" applyFont="1">
      <alignment vertical="center"/>
    </xf>
    <xf numFmtId="0" fontId="143" fillId="0" borderId="1" xfId="0" applyFont="1" applyBorder="1" applyAlignment="1">
      <alignment horizontal="center" vertical="center" wrapText="1"/>
    </xf>
    <xf numFmtId="0" fontId="172" fillId="0" borderId="1" xfId="0" applyFont="1" applyBorder="1" applyAlignment="1">
      <alignment vertical="center" wrapText="1"/>
    </xf>
    <xf numFmtId="0" fontId="143" fillId="8" borderId="1" xfId="0" applyFont="1" applyFill="1" applyBorder="1" applyAlignment="1">
      <alignment vertical="center" wrapText="1"/>
    </xf>
    <xf numFmtId="0" fontId="143" fillId="9" borderId="1" xfId="0" applyFont="1" applyFill="1" applyBorder="1" applyAlignment="1">
      <alignment vertical="center" wrapText="1"/>
    </xf>
    <xf numFmtId="0" fontId="172" fillId="8" borderId="1" xfId="0" applyFont="1" applyFill="1" applyBorder="1" applyAlignment="1">
      <alignment horizontal="center" vertical="center" wrapText="1"/>
    </xf>
    <xf numFmtId="0" fontId="171" fillId="0" borderId="1" xfId="0" applyFont="1" applyBorder="1" applyAlignment="1">
      <alignment vertical="center" wrapText="1"/>
    </xf>
    <xf numFmtId="0" fontId="171" fillId="9" borderId="1" xfId="0" applyFont="1" applyFill="1" applyBorder="1" applyAlignment="1">
      <alignment vertical="center" wrapText="1"/>
    </xf>
    <xf numFmtId="0" fontId="144" fillId="0" borderId="1" xfId="0" applyFont="1" applyBorder="1" applyAlignment="1">
      <alignment vertical="center" wrapText="1"/>
    </xf>
    <xf numFmtId="0" fontId="148" fillId="0" borderId="0" xfId="0" applyFont="1"/>
    <xf numFmtId="0" fontId="131" fillId="0" borderId="0" xfId="0" applyFont="1"/>
    <xf numFmtId="0" fontId="5" fillId="9" borderId="1" xfId="0" applyFont="1" applyFill="1" applyBorder="1" applyAlignment="1">
      <alignment vertical="center" wrapText="1"/>
    </xf>
    <xf numFmtId="0" fontId="108" fillId="0" borderId="1" xfId="0" applyFont="1" applyBorder="1" applyAlignment="1">
      <alignment vertical="center" wrapText="1"/>
    </xf>
    <xf numFmtId="0" fontId="108" fillId="0" borderId="1" xfId="0" applyFont="1" applyBorder="1" applyAlignment="1">
      <alignment horizontal="right" vertical="center" wrapText="1"/>
    </xf>
    <xf numFmtId="0" fontId="184" fillId="0" borderId="1" xfId="0" applyFont="1" applyBorder="1" applyAlignment="1">
      <alignment vertical="center" wrapText="1"/>
    </xf>
    <xf numFmtId="0" fontId="138" fillId="0" borderId="1" xfId="0" applyFont="1" applyBorder="1" applyAlignment="1">
      <alignment vertical="center" wrapText="1"/>
    </xf>
    <xf numFmtId="9" fontId="5" fillId="0" borderId="1" xfId="0" applyNumberFormat="1" applyFont="1" applyBorder="1" applyAlignment="1">
      <alignment horizontal="center" vertical="center" wrapText="1"/>
    </xf>
    <xf numFmtId="0" fontId="5" fillId="0" borderId="1" xfId="0" applyFont="1" applyBorder="1" applyAlignment="1">
      <alignment vertical="center"/>
    </xf>
    <xf numFmtId="0" fontId="138" fillId="0" borderId="1" xfId="0" applyFont="1" applyBorder="1" applyAlignment="1">
      <alignment vertical="center"/>
    </xf>
    <xf numFmtId="0" fontId="108" fillId="0" borderId="0" xfId="0" applyFont="1"/>
    <xf numFmtId="0" fontId="108" fillId="0" borderId="1" xfId="0" applyFont="1" applyBorder="1" applyAlignment="1">
      <alignment horizontal="center"/>
    </xf>
    <xf numFmtId="0" fontId="5" fillId="0" borderId="1" xfId="0" applyFont="1" applyBorder="1" applyAlignment="1">
      <alignment horizontal="center"/>
    </xf>
    <xf numFmtId="0" fontId="185" fillId="14" borderId="1" xfId="0" applyFont="1" applyFill="1" applyBorder="1" applyAlignment="1">
      <alignment vertical="center" wrapText="1"/>
    </xf>
    <xf numFmtId="0" fontId="185" fillId="14" borderId="14" xfId="0" applyFont="1" applyFill="1" applyBorder="1" applyAlignment="1">
      <alignment vertical="center" wrapText="1"/>
    </xf>
    <xf numFmtId="0" fontId="5" fillId="0" borderId="7" xfId="0" applyFont="1" applyBorder="1" applyAlignment="1">
      <alignment horizontal="left" vertical="center" wrapText="1" indent="3"/>
    </xf>
    <xf numFmtId="0" fontId="131" fillId="0" borderId="7" xfId="0" applyFont="1" applyBorder="1" applyAlignment="1">
      <alignment vertical="center" wrapText="1"/>
    </xf>
    <xf numFmtId="0" fontId="5" fillId="14" borderId="1" xfId="0" applyFont="1" applyFill="1" applyBorder="1" applyAlignment="1">
      <alignment vertical="center" wrapText="1"/>
    </xf>
    <xf numFmtId="0" fontId="108" fillId="0" borderId="13" xfId="0" applyFont="1" applyBorder="1" applyAlignment="1">
      <alignment horizontal="center" vertical="center" wrapText="1"/>
    </xf>
    <xf numFmtId="0" fontId="5" fillId="0" borderId="7" xfId="0" applyFont="1" applyBorder="1" applyAlignment="1">
      <alignment horizontal="center" vertical="center" wrapText="1"/>
    </xf>
    <xf numFmtId="0" fontId="108" fillId="0" borderId="0" xfId="0" applyFont="1" applyAlignment="1">
      <alignment vertical="center" wrapText="1"/>
    </xf>
    <xf numFmtId="0" fontId="139" fillId="0" borderId="0" xfId="0" applyFont="1" applyAlignment="1">
      <alignment vertical="center" wrapText="1"/>
    </xf>
    <xf numFmtId="0" fontId="138" fillId="0" borderId="1" xfId="0" applyFont="1" applyBorder="1" applyAlignment="1">
      <alignment horizontal="center" vertical="center" wrapText="1"/>
    </xf>
    <xf numFmtId="0" fontId="181" fillId="0" borderId="0" xfId="0" applyFont="1"/>
    <xf numFmtId="0" fontId="133" fillId="0" borderId="0" xfId="0" applyFont="1"/>
    <xf numFmtId="0" fontId="108" fillId="0" borderId="0" xfId="0" applyFont="1" applyAlignment="1">
      <alignment horizontal="center" vertical="center" wrapText="1"/>
    </xf>
    <xf numFmtId="0" fontId="108" fillId="0" borderId="0" xfId="0" applyFont="1" applyAlignment="1">
      <alignment horizontal="center" vertical="center"/>
    </xf>
    <xf numFmtId="0" fontId="108" fillId="9" borderId="1" xfId="0" applyFont="1" applyFill="1" applyBorder="1" applyAlignment="1">
      <alignment vertical="center"/>
    </xf>
    <xf numFmtId="0" fontId="108" fillId="0" borderId="1" xfId="0" applyFont="1" applyBorder="1" applyAlignment="1">
      <alignment vertical="center"/>
    </xf>
    <xf numFmtId="0" fontId="108" fillId="20" borderId="1" xfId="0" applyFont="1" applyFill="1" applyBorder="1" applyAlignment="1">
      <alignment vertical="center"/>
    </xf>
    <xf numFmtId="0" fontId="5" fillId="0" borderId="1" xfId="0" applyFont="1" applyBorder="1" applyAlignment="1">
      <alignment wrapText="1"/>
    </xf>
    <xf numFmtId="0" fontId="5" fillId="0" borderId="1" xfId="0" applyFont="1" applyBorder="1" applyAlignment="1">
      <alignment horizontal="center" wrapText="1"/>
    </xf>
    <xf numFmtId="0" fontId="5" fillId="0" borderId="0" xfId="0" applyFont="1"/>
    <xf numFmtId="0" fontId="186" fillId="0" borderId="0" xfId="0" applyFont="1" applyAlignment="1">
      <alignment horizontal="left" vertical="center"/>
    </xf>
    <xf numFmtId="0" fontId="160" fillId="0" borderId="0" xfId="0" applyFont="1"/>
    <xf numFmtId="0" fontId="108" fillId="15" borderId="58" xfId="14" applyFont="1" applyFill="1" applyBorder="1" applyAlignment="1">
      <alignment wrapText="1"/>
    </xf>
    <xf numFmtId="0" fontId="138" fillId="0" borderId="59" xfId="14" applyFont="1" applyBorder="1" applyAlignment="1">
      <alignment horizontal="center" wrapText="1"/>
    </xf>
    <xf numFmtId="0" fontId="108" fillId="0" borderId="60" xfId="14" applyFont="1" applyBorder="1" applyAlignment="1">
      <alignment wrapText="1"/>
    </xf>
    <xf numFmtId="0" fontId="108" fillId="15" borderId="61" xfId="14" applyFont="1" applyFill="1" applyBorder="1" applyAlignment="1">
      <alignment wrapText="1"/>
    </xf>
    <xf numFmtId="0" fontId="108" fillId="15" borderId="62" xfId="14" applyFont="1" applyFill="1" applyBorder="1" applyAlignment="1">
      <alignment wrapText="1"/>
    </xf>
    <xf numFmtId="0" fontId="138" fillId="15" borderId="62" xfId="14" applyFont="1" applyFill="1" applyBorder="1" applyAlignment="1">
      <alignment horizontal="center" wrapText="1"/>
    </xf>
    <xf numFmtId="0" fontId="108" fillId="10" borderId="61" xfId="14" applyFont="1" applyFill="1" applyBorder="1" applyAlignment="1">
      <alignment wrapText="1"/>
    </xf>
    <xf numFmtId="0" fontId="108" fillId="10" borderId="62" xfId="14" applyFont="1" applyFill="1" applyBorder="1" applyAlignment="1">
      <alignment wrapText="1"/>
    </xf>
    <xf numFmtId="0" fontId="108" fillId="0" borderId="63" xfId="14" applyFont="1" applyBorder="1" applyAlignment="1">
      <alignment wrapText="1"/>
    </xf>
    <xf numFmtId="0" fontId="108" fillId="0" borderId="61" xfId="14" applyFont="1" applyBorder="1" applyAlignment="1">
      <alignment wrapText="1"/>
    </xf>
    <xf numFmtId="0" fontId="108" fillId="0" borderId="62" xfId="14" applyFont="1" applyBorder="1" applyAlignment="1">
      <alignment wrapText="1"/>
    </xf>
    <xf numFmtId="0" fontId="108" fillId="0" borderId="64" xfId="14" applyFont="1" applyBorder="1" applyAlignment="1">
      <alignment wrapText="1"/>
    </xf>
    <xf numFmtId="0" fontId="108" fillId="0" borderId="65" xfId="14" applyFont="1" applyBorder="1" applyAlignment="1">
      <alignment wrapText="1"/>
    </xf>
    <xf numFmtId="0" fontId="108" fillId="0" borderId="66" xfId="14" applyFont="1" applyBorder="1" applyAlignment="1">
      <alignment wrapText="1"/>
    </xf>
    <xf numFmtId="0" fontId="108" fillId="0" borderId="67" xfId="14" applyFont="1" applyBorder="1" applyAlignment="1">
      <alignment wrapText="1"/>
    </xf>
    <xf numFmtId="3" fontId="72" fillId="0" borderId="1" xfId="5" applyFont="1" applyFill="1" applyAlignment="1">
      <alignment horizontal="center" vertical="center"/>
      <protection locked="0"/>
    </xf>
    <xf numFmtId="0" fontId="156" fillId="0" borderId="21" xfId="0" applyFont="1" applyBorder="1" applyAlignment="1">
      <alignment horizontal="center" vertical="center" wrapText="1"/>
    </xf>
    <xf numFmtId="0" fontId="156" fillId="10" borderId="16" xfId="0" applyFont="1" applyFill="1" applyBorder="1" applyAlignment="1">
      <alignment horizontal="center" vertical="center" wrapText="1"/>
    </xf>
    <xf numFmtId="0" fontId="156" fillId="10" borderId="33" xfId="0" applyFont="1" applyFill="1" applyBorder="1" applyAlignment="1">
      <alignment horizontal="center" vertical="center" wrapText="1"/>
    </xf>
    <xf numFmtId="0" fontId="168" fillId="8" borderId="33" xfId="0" applyFont="1" applyFill="1" applyBorder="1" applyAlignment="1">
      <alignment horizontal="left" vertical="center" wrapText="1" indent="1"/>
    </xf>
    <xf numFmtId="0" fontId="167" fillId="19" borderId="33" xfId="0" applyFont="1" applyFill="1" applyBorder="1" applyAlignment="1">
      <alignment vertical="center" wrapText="1"/>
    </xf>
    <xf numFmtId="49" fontId="156" fillId="0" borderId="21" xfId="0" applyNumberFormat="1" applyFont="1" applyBorder="1" applyAlignment="1">
      <alignment horizontal="center" vertical="center" wrapText="1"/>
    </xf>
    <xf numFmtId="49" fontId="168" fillId="8" borderId="32" xfId="0" applyNumberFormat="1" applyFont="1" applyFill="1" applyBorder="1" applyAlignment="1">
      <alignment horizontal="center" vertical="center" wrapText="1"/>
    </xf>
    <xf numFmtId="0" fontId="168" fillId="8" borderId="33" xfId="0" applyFont="1" applyFill="1" applyBorder="1" applyAlignment="1">
      <alignment vertical="center" wrapText="1"/>
    </xf>
    <xf numFmtId="49" fontId="156" fillId="0" borderId="32" xfId="0" applyNumberFormat="1" applyFont="1" applyBorder="1" applyAlignment="1">
      <alignment horizontal="center" vertical="center" wrapText="1"/>
    </xf>
    <xf numFmtId="49" fontId="167" fillId="0" borderId="32" xfId="0" applyNumberFormat="1" applyFont="1" applyBorder="1" applyAlignment="1">
      <alignment horizontal="center" vertical="center" wrapText="1"/>
    </xf>
    <xf numFmtId="0" fontId="156" fillId="10" borderId="28" xfId="0" applyFont="1" applyFill="1" applyBorder="1" applyAlignment="1">
      <alignment horizontal="center" vertical="center" wrapText="1"/>
    </xf>
    <xf numFmtId="0" fontId="156" fillId="0" borderId="28" xfId="0" applyFont="1" applyBorder="1" applyAlignment="1">
      <alignment horizontal="center" vertical="center" wrapText="1"/>
    </xf>
    <xf numFmtId="0" fontId="156" fillId="10" borderId="44" xfId="0" applyFont="1" applyFill="1" applyBorder="1" applyAlignment="1">
      <alignment horizontal="center" vertical="center" wrapText="1"/>
    </xf>
    <xf numFmtId="49" fontId="156" fillId="8" borderId="32" xfId="0" applyNumberFormat="1" applyFont="1" applyFill="1" applyBorder="1" applyAlignment="1">
      <alignment horizontal="center" vertical="center" wrapText="1"/>
    </xf>
    <xf numFmtId="49" fontId="167" fillId="8" borderId="32" xfId="0" applyNumberFormat="1" applyFont="1" applyFill="1" applyBorder="1" applyAlignment="1">
      <alignment horizontal="center" vertical="center" wrapText="1"/>
    </xf>
    <xf numFmtId="49" fontId="162" fillId="0" borderId="21" xfId="0" applyNumberFormat="1" applyFont="1" applyBorder="1" applyAlignment="1">
      <alignment horizontal="center" vertical="center" wrapText="1"/>
    </xf>
    <xf numFmtId="49" fontId="162" fillId="0" borderId="32" xfId="0" applyNumberFormat="1" applyFont="1" applyBorder="1" applyAlignment="1">
      <alignment horizontal="center" vertical="center" wrapText="1"/>
    </xf>
    <xf numFmtId="49" fontId="174" fillId="0" borderId="32" xfId="0" applyNumberFormat="1" applyFont="1" applyBorder="1" applyAlignment="1">
      <alignment horizontal="center" vertical="center" wrapText="1"/>
    </xf>
    <xf numFmtId="49" fontId="187" fillId="0" borderId="32" xfId="0" applyNumberFormat="1" applyFont="1" applyBorder="1" applyAlignment="1">
      <alignment horizontal="center" vertical="center" wrapText="1"/>
    </xf>
    <xf numFmtId="0" fontId="144" fillId="0" borderId="0" xfId="0" applyFont="1" applyAlignment="1">
      <alignment wrapText="1"/>
    </xf>
    <xf numFmtId="0" fontId="108" fillId="0" borderId="0" xfId="13" applyFont="1" applyFill="1" applyBorder="1" applyAlignment="1" applyProtection="1">
      <alignment vertical="top" wrapText="1"/>
    </xf>
    <xf numFmtId="0" fontId="138" fillId="23" borderId="16" xfId="12" applyFont="1" applyFill="1" applyBorder="1" applyAlignment="1">
      <alignment horizontal="center" vertical="center" wrapText="1"/>
    </xf>
    <xf numFmtId="0" fontId="0" fillId="0" borderId="6" xfId="0" applyBorder="1"/>
    <xf numFmtId="0" fontId="27" fillId="0" borderId="12" xfId="6" quotePrefix="1" applyBorder="1"/>
    <xf numFmtId="0" fontId="0" fillId="0" borderId="11" xfId="0" applyBorder="1"/>
    <xf numFmtId="0" fontId="0" fillId="0" borderId="10" xfId="0" applyBorder="1"/>
    <xf numFmtId="0" fontId="27" fillId="0" borderId="9" xfId="6" quotePrefix="1" applyBorder="1"/>
    <xf numFmtId="0" fontId="108" fillId="0" borderId="1" xfId="15" applyFont="1" applyBorder="1" applyAlignment="1">
      <alignment horizontal="center" vertical="center" wrapText="1"/>
    </xf>
    <xf numFmtId="49" fontId="27" fillId="0" borderId="28" xfId="6" applyNumberFormat="1" applyFill="1" applyBorder="1" applyAlignment="1" applyProtection="1">
      <alignment vertical="center" wrapText="1"/>
    </xf>
    <xf numFmtId="0" fontId="158" fillId="0" borderId="38" xfId="0" applyFont="1" applyBorder="1" applyAlignment="1">
      <alignment horizontal="left" vertical="center"/>
    </xf>
    <xf numFmtId="0" fontId="138" fillId="23" borderId="28" xfId="12" applyFont="1" applyFill="1" applyBorder="1" applyAlignment="1">
      <alignment horizontal="center" vertical="center" wrapText="1"/>
    </xf>
    <xf numFmtId="0" fontId="188" fillId="23" borderId="24" xfId="12" applyFont="1" applyFill="1" applyBorder="1"/>
    <xf numFmtId="0" fontId="188" fillId="23" borderId="24" xfId="12" applyFont="1" applyFill="1" applyBorder="1" applyAlignment="1">
      <alignment wrapText="1"/>
    </xf>
    <xf numFmtId="0" fontId="133" fillId="0" borderId="1" xfId="12" applyFont="1" applyBorder="1" applyAlignment="1">
      <alignment wrapText="1"/>
    </xf>
    <xf numFmtId="0" fontId="4" fillId="23" borderId="20" xfId="12" applyFont="1" applyFill="1" applyBorder="1" applyAlignment="1">
      <alignment vertical="top" wrapText="1"/>
    </xf>
    <xf numFmtId="49" fontId="27" fillId="24" borderId="28" xfId="6" applyNumberFormat="1" applyFill="1" applyBorder="1" applyAlignment="1" applyProtection="1">
      <alignment vertical="center" wrapText="1"/>
    </xf>
    <xf numFmtId="0" fontId="138" fillId="24" borderId="0" xfId="12" applyFont="1" applyFill="1" applyAlignment="1">
      <alignment horizontal="center" vertical="center" wrapText="1"/>
    </xf>
    <xf numFmtId="0" fontId="27" fillId="0" borderId="0" xfId="6" applyFill="1" applyBorder="1" applyAlignment="1" applyProtection="1">
      <alignment vertical="top" wrapText="1"/>
    </xf>
    <xf numFmtId="0" fontId="7" fillId="23" borderId="0" xfId="12" applyFont="1" applyFill="1"/>
    <xf numFmtId="0" fontId="138" fillId="0" borderId="68" xfId="12" applyFont="1" applyBorder="1" applyAlignment="1">
      <alignment horizontal="center" vertical="center" wrapText="1"/>
    </xf>
    <xf numFmtId="0" fontId="108" fillId="0" borderId="44" xfId="13" applyFont="1" applyFill="1" applyBorder="1" applyAlignment="1" applyProtection="1">
      <alignment vertical="center" wrapText="1"/>
    </xf>
    <xf numFmtId="0" fontId="138" fillId="0" borderId="32" xfId="12" applyFont="1" applyBorder="1" applyAlignment="1">
      <alignment horizontal="center" vertical="center" wrapText="1"/>
    </xf>
    <xf numFmtId="0" fontId="138" fillId="23" borderId="69" xfId="12" applyFont="1" applyFill="1" applyBorder="1" applyAlignment="1">
      <alignment horizontal="center" vertical="center" wrapText="1"/>
    </xf>
    <xf numFmtId="49" fontId="138" fillId="0" borderId="32" xfId="12" applyNumberFormat="1" applyFont="1" applyBorder="1" applyAlignment="1">
      <alignment horizontal="center" vertical="center" wrapText="1"/>
    </xf>
    <xf numFmtId="0" fontId="7" fillId="23" borderId="70" xfId="12" applyFont="1" applyFill="1" applyBorder="1"/>
    <xf numFmtId="49" fontId="145" fillId="0" borderId="69" xfId="6" applyNumberFormat="1" applyFont="1" applyFill="1" applyBorder="1" applyAlignment="1" applyProtection="1">
      <alignment vertical="center" wrapText="1"/>
    </xf>
    <xf numFmtId="49" fontId="27" fillId="0" borderId="4" xfId="6" applyNumberFormat="1" applyFill="1" applyBorder="1" applyAlignment="1" applyProtection="1">
      <alignment vertical="center" wrapText="1"/>
    </xf>
    <xf numFmtId="0" fontId="108" fillId="0" borderId="2" xfId="13" applyFont="1" applyFill="1" applyBorder="1" applyAlignment="1" applyProtection="1">
      <alignment vertical="center" wrapText="1"/>
    </xf>
    <xf numFmtId="0" fontId="108" fillId="0" borderId="15" xfId="13" applyFont="1" applyFill="1" applyBorder="1" applyAlignment="1" applyProtection="1">
      <alignment vertical="center" wrapText="1"/>
    </xf>
    <xf numFmtId="49" fontId="138" fillId="0" borderId="2" xfId="12" applyNumberFormat="1" applyFont="1" applyBorder="1" applyAlignment="1">
      <alignment horizontal="center" vertical="center" wrapText="1"/>
    </xf>
    <xf numFmtId="0" fontId="172" fillId="0" borderId="2" xfId="12" applyFont="1" applyBorder="1" applyAlignment="1">
      <alignment horizontal="center" vertical="center" wrapText="1"/>
    </xf>
    <xf numFmtId="49" fontId="145" fillId="0" borderId="10" xfId="6" applyNumberFormat="1" applyFont="1" applyFill="1" applyBorder="1" applyAlignment="1" applyProtection="1">
      <alignment vertical="center" wrapText="1"/>
    </xf>
    <xf numFmtId="0" fontId="108" fillId="0" borderId="10" xfId="13" applyFont="1" applyFill="1" applyBorder="1" applyAlignment="1" applyProtection="1">
      <alignment vertical="center" wrapText="1"/>
    </xf>
    <xf numFmtId="0" fontId="138" fillId="0" borderId="10" xfId="12" applyFont="1" applyBorder="1" applyAlignment="1">
      <alignment horizontal="center" vertical="center" wrapText="1"/>
    </xf>
    <xf numFmtId="49" fontId="138" fillId="0" borderId="10" xfId="12" applyNumberFormat="1" applyFont="1" applyBorder="1" applyAlignment="1">
      <alignment horizontal="center" vertical="center" wrapText="1"/>
    </xf>
    <xf numFmtId="0" fontId="108" fillId="0" borderId="13" xfId="13" applyFont="1" applyFill="1" applyBorder="1" applyAlignment="1" applyProtection="1">
      <alignment horizontal="left" wrapText="1"/>
    </xf>
    <xf numFmtId="0" fontId="147" fillId="23" borderId="6" xfId="13" applyFont="1" applyFill="1" applyBorder="1" applyAlignment="1" applyProtection="1">
      <alignment horizontal="center" vertical="center" wrapText="1"/>
    </xf>
    <xf numFmtId="49" fontId="142" fillId="22" borderId="24" xfId="12" applyNumberFormat="1" applyFont="1" applyFill="1" applyBorder="1" applyAlignment="1">
      <alignment horizontal="left" vertical="center"/>
    </xf>
    <xf numFmtId="0" fontId="191" fillId="23" borderId="15" xfId="6" applyFont="1" applyFill="1" applyBorder="1" applyAlignment="1" applyProtection="1">
      <alignment horizontal="center" vertical="center" wrapText="1"/>
    </xf>
    <xf numFmtId="49" fontId="94" fillId="22" borderId="71" xfId="12" applyNumberFormat="1" applyFont="1" applyFill="1" applyBorder="1" applyAlignment="1">
      <alignment horizontal="left" vertical="center"/>
    </xf>
    <xf numFmtId="49" fontId="94" fillId="23" borderId="38" xfId="12" applyNumberFormat="1" applyFont="1" applyFill="1" applyBorder="1" applyAlignment="1">
      <alignment horizontal="left" vertical="center"/>
    </xf>
    <xf numFmtId="49" fontId="94" fillId="23" borderId="72" xfId="12" applyNumberFormat="1" applyFont="1" applyFill="1" applyBorder="1" applyAlignment="1">
      <alignment horizontal="left" vertical="center"/>
    </xf>
    <xf numFmtId="49" fontId="99" fillId="23" borderId="71" xfId="12" applyNumberFormat="1" applyFont="1" applyFill="1" applyBorder="1" applyAlignment="1">
      <alignment horizontal="left" vertical="center"/>
    </xf>
    <xf numFmtId="49" fontId="192" fillId="10" borderId="38" xfId="12" applyNumberFormat="1" applyFont="1" applyFill="1" applyBorder="1" applyAlignment="1">
      <alignment horizontal="left" vertical="center"/>
    </xf>
    <xf numFmtId="0" fontId="4" fillId="0" borderId="0" xfId="12" applyFont="1" applyAlignment="1">
      <alignment wrapText="1"/>
    </xf>
    <xf numFmtId="0" fontId="158" fillId="0" borderId="0" xfId="0" applyFont="1" applyAlignment="1">
      <alignment horizontal="left" vertical="center"/>
    </xf>
    <xf numFmtId="0" fontId="131" fillId="0" borderId="0" xfId="0" applyFont="1" applyAlignment="1">
      <alignment vertical="center"/>
    </xf>
    <xf numFmtId="0" fontId="4" fillId="0" borderId="0" xfId="0" applyFont="1"/>
    <xf numFmtId="0" fontId="194" fillId="0" borderId="0" xfId="12" applyFont="1" applyAlignment="1">
      <alignment wrapText="1"/>
    </xf>
    <xf numFmtId="0" fontId="3" fillId="23" borderId="20" xfId="12" applyFont="1" applyFill="1" applyBorder="1" applyAlignment="1">
      <alignment wrapText="1"/>
    </xf>
    <xf numFmtId="0" fontId="131" fillId="29" borderId="22" xfId="12" applyFont="1" applyFill="1" applyBorder="1" applyAlignment="1">
      <alignment horizontal="center" vertical="center" wrapText="1"/>
    </xf>
    <xf numFmtId="0" fontId="0" fillId="30" borderId="1" xfId="0" applyFill="1" applyBorder="1" applyAlignment="1">
      <alignment horizontal="center" vertical="center"/>
    </xf>
    <xf numFmtId="0" fontId="100" fillId="0" borderId="1" xfId="0" applyFont="1" applyBorder="1" applyAlignment="1">
      <alignment horizontal="center" vertical="center" wrapText="1"/>
    </xf>
    <xf numFmtId="3" fontId="20" fillId="0" borderId="1" xfId="0" applyNumberFormat="1" applyFont="1" applyBorder="1" applyAlignment="1">
      <alignment vertical="center" wrapText="1"/>
    </xf>
    <xf numFmtId="3" fontId="20" fillId="5" borderId="1" xfId="0" applyNumberFormat="1" applyFont="1" applyFill="1" applyBorder="1" applyAlignment="1">
      <alignment vertical="center" wrapText="1"/>
    </xf>
    <xf numFmtId="3" fontId="30" fillId="0" borderId="1" xfId="0" applyNumberFormat="1" applyFont="1" applyBorder="1" applyAlignment="1">
      <alignment vertical="center" wrapText="1"/>
    </xf>
    <xf numFmtId="0" fontId="0" fillId="30" borderId="1" xfId="0" applyFill="1" applyBorder="1" applyAlignment="1">
      <alignment horizontal="center" vertical="center" wrapText="1"/>
    </xf>
    <xf numFmtId="0" fontId="100" fillId="0" borderId="76" xfId="0" applyFont="1" applyBorder="1" applyAlignment="1">
      <alignment horizontal="center" vertical="center" wrapText="1"/>
    </xf>
    <xf numFmtId="0" fontId="100" fillId="0" borderId="8" xfId="0" applyFont="1" applyBorder="1" applyAlignment="1">
      <alignment horizontal="center" vertical="center" wrapText="1"/>
    </xf>
    <xf numFmtId="0" fontId="100" fillId="0" borderId="79" xfId="0" applyFont="1" applyBorder="1" applyAlignment="1">
      <alignment horizontal="center" vertical="center" wrapText="1"/>
    </xf>
    <xf numFmtId="0" fontId="100" fillId="0" borderId="77" xfId="0" applyFont="1" applyBorder="1" applyAlignment="1">
      <alignment horizontal="center" vertical="center" wrapText="1"/>
    </xf>
    <xf numFmtId="0" fontId="100" fillId="0" borderId="78" xfId="0" applyFont="1" applyBorder="1" applyAlignment="1">
      <alignment horizontal="center" vertical="center" wrapText="1"/>
    </xf>
    <xf numFmtId="0" fontId="65" fillId="0" borderId="1" xfId="0" applyFont="1" applyBorder="1" applyAlignment="1">
      <alignment horizontal="left" vertical="center" wrapText="1"/>
    </xf>
    <xf numFmtId="0" fontId="29" fillId="0" borderId="1" xfId="0" applyFont="1" applyBorder="1" applyAlignment="1">
      <alignment horizontal="center" vertical="center"/>
    </xf>
    <xf numFmtId="0" fontId="29" fillId="0" borderId="1" xfId="0" applyFont="1" applyBorder="1" applyAlignment="1">
      <alignment horizontal="justify" vertical="center"/>
    </xf>
    <xf numFmtId="0" fontId="29" fillId="0" borderId="1" xfId="0" applyFont="1" applyBorder="1" applyAlignment="1">
      <alignment vertical="center"/>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54" fillId="0" borderId="1" xfId="0" applyFont="1" applyBorder="1" applyAlignment="1">
      <alignment horizontal="center" vertical="center"/>
    </xf>
    <xf numFmtId="0" fontId="54" fillId="0" borderId="1" xfId="0" applyFont="1" applyBorder="1" applyAlignment="1">
      <alignment vertical="center"/>
    </xf>
    <xf numFmtId="0" fontId="54" fillId="0" borderId="1" xfId="0" applyFont="1" applyBorder="1" applyAlignment="1">
      <alignment vertical="center" wrapText="1"/>
    </xf>
    <xf numFmtId="0" fontId="29" fillId="0" borderId="1" xfId="0" applyFont="1" applyBorder="1" applyAlignment="1">
      <alignment horizontal="justify" vertical="center" wrapText="1"/>
    </xf>
    <xf numFmtId="0" fontId="54" fillId="0" borderId="1" xfId="0" applyFont="1" applyBorder="1" applyAlignment="1">
      <alignment horizontal="justify" vertical="center" wrapText="1"/>
    </xf>
    <xf numFmtId="0" fontId="29" fillId="0" borderId="1" xfId="0" applyFont="1" applyBorder="1" applyAlignment="1">
      <alignment horizontal="left" vertical="center" wrapText="1" indent="1"/>
    </xf>
    <xf numFmtId="3" fontId="29" fillId="0" borderId="1" xfId="0" applyNumberFormat="1" applyFont="1" applyBorder="1" applyAlignment="1">
      <alignment vertical="center"/>
    </xf>
    <xf numFmtId="3" fontId="95" fillId="31" borderId="1" xfId="0" applyNumberFormat="1" applyFont="1" applyFill="1" applyBorder="1"/>
    <xf numFmtId="3" fontId="54" fillId="0" borderId="1" xfId="0" applyNumberFormat="1" applyFont="1" applyBorder="1" applyAlignment="1">
      <alignment vertical="center"/>
    </xf>
    <xf numFmtId="0" fontId="54" fillId="32" borderId="1" xfId="0" applyFont="1" applyFill="1" applyBorder="1" applyAlignment="1">
      <alignment horizontal="center" vertical="center"/>
    </xf>
    <xf numFmtId="0" fontId="54" fillId="32" borderId="1" xfId="0" applyFont="1" applyFill="1" applyBorder="1" applyAlignment="1">
      <alignment vertical="center" wrapText="1"/>
    </xf>
    <xf numFmtId="3" fontId="54" fillId="32" borderId="1" xfId="0" applyNumberFormat="1" applyFont="1" applyFill="1" applyBorder="1" applyAlignment="1">
      <alignment vertical="center"/>
    </xf>
    <xf numFmtId="0" fontId="54" fillId="33" borderId="1" xfId="0" applyFont="1" applyFill="1" applyBorder="1" applyAlignment="1">
      <alignment horizontal="center" vertical="center"/>
    </xf>
    <xf numFmtId="0" fontId="54" fillId="33" borderId="1" xfId="0" applyFont="1" applyFill="1" applyBorder="1" applyAlignment="1">
      <alignment vertical="center" wrapText="1"/>
    </xf>
    <xf numFmtId="3" fontId="54" fillId="33" borderId="1" xfId="0" applyNumberFormat="1" applyFont="1" applyFill="1" applyBorder="1" applyAlignment="1">
      <alignment vertical="center"/>
    </xf>
    <xf numFmtId="10" fontId="95" fillId="31" borderId="1" xfId="18" applyNumberFormat="1" applyFont="1" applyFill="1" applyBorder="1"/>
    <xf numFmtId="10" fontId="95" fillId="31" borderId="0" xfId="18" applyNumberFormat="1" applyFont="1" applyFill="1"/>
    <xf numFmtId="3" fontId="95" fillId="23" borderId="1" xfId="0" applyNumberFormat="1" applyFont="1" applyFill="1" applyBorder="1" applyAlignment="1">
      <alignment horizontal="right" vertical="center" wrapText="1"/>
    </xf>
    <xf numFmtId="10" fontId="95" fillId="23" borderId="1" xfId="18" applyNumberFormat="1" applyFont="1" applyFill="1" applyBorder="1" applyAlignment="1">
      <alignment horizontal="right" vertical="center" wrapText="1"/>
    </xf>
    <xf numFmtId="0" fontId="54" fillId="33" borderId="1" xfId="0" applyFont="1" applyFill="1" applyBorder="1" applyAlignment="1">
      <alignment horizontal="justify" vertical="center" wrapText="1"/>
    </xf>
    <xf numFmtId="0" fontId="29" fillId="33" borderId="1" xfId="0" applyFont="1" applyFill="1" applyBorder="1" applyAlignment="1">
      <alignment horizontal="center" vertical="center"/>
    </xf>
    <xf numFmtId="3" fontId="95" fillId="33" borderId="0" xfId="0" applyNumberFormat="1" applyFont="1" applyFill="1"/>
    <xf numFmtId="0" fontId="54" fillId="33" borderId="1" xfId="0" applyFont="1" applyFill="1" applyBorder="1" applyAlignment="1">
      <alignment horizontal="justify" vertical="center"/>
    </xf>
    <xf numFmtId="3" fontId="95" fillId="33" borderId="1" xfId="0" applyNumberFormat="1" applyFont="1" applyFill="1" applyBorder="1" applyAlignment="1">
      <alignment horizontal="right" vertical="center" wrapText="1"/>
    </xf>
    <xf numFmtId="0" fontId="20" fillId="0" borderId="48" xfId="2" applyFont="1" applyBorder="1">
      <alignment vertical="center"/>
    </xf>
    <xf numFmtId="0" fontId="20" fillId="0" borderId="49" xfId="2" applyFont="1" applyBorder="1" applyAlignment="1">
      <alignment vertical="center" wrapText="1"/>
    </xf>
    <xf numFmtId="3" fontId="20" fillId="0" borderId="49" xfId="2" applyNumberFormat="1" applyFont="1" applyBorder="1" applyAlignment="1">
      <alignment vertical="center" wrapText="1"/>
    </xf>
    <xf numFmtId="0" fontId="20" fillId="5" borderId="49" xfId="2" applyFont="1" applyFill="1" applyBorder="1" applyAlignment="1">
      <alignment vertical="center" wrapText="1"/>
    </xf>
    <xf numFmtId="0" fontId="20" fillId="0" borderId="50" xfId="2" applyFont="1" applyBorder="1" applyAlignment="1">
      <alignment horizontal="center" vertical="center" wrapText="1"/>
    </xf>
    <xf numFmtId="0" fontId="20" fillId="0" borderId="55" xfId="2" applyFont="1" applyBorder="1">
      <alignment vertical="center"/>
    </xf>
    <xf numFmtId="0" fontId="20" fillId="0" borderId="1" xfId="2" applyFont="1" applyBorder="1" applyAlignment="1">
      <alignment vertical="center" wrapText="1"/>
    </xf>
    <xf numFmtId="3" fontId="20" fillId="0" borderId="1" xfId="2" applyNumberFormat="1" applyFont="1" applyBorder="1" applyAlignment="1">
      <alignment vertical="center" wrapText="1"/>
    </xf>
    <xf numFmtId="0" fontId="20" fillId="5" borderId="1" xfId="2" applyFont="1" applyFill="1" applyBorder="1" applyAlignment="1">
      <alignment vertical="center" wrapText="1"/>
    </xf>
    <xf numFmtId="0" fontId="20" fillId="0" borderId="56" xfId="2" applyFont="1" applyBorder="1" applyAlignment="1">
      <alignment horizontal="center" vertical="center" wrapText="1"/>
    </xf>
    <xf numFmtId="0" fontId="20" fillId="0" borderId="56" xfId="2" quotePrefix="1" applyFont="1" applyBorder="1" applyAlignment="1">
      <alignment horizontal="center" vertical="center" wrapText="1"/>
    </xf>
    <xf numFmtId="0" fontId="20" fillId="0" borderId="83" xfId="2" applyFont="1" applyBorder="1">
      <alignment vertical="center"/>
    </xf>
    <xf numFmtId="0" fontId="30" fillId="0" borderId="13" xfId="2" applyFont="1" applyBorder="1" applyAlignment="1">
      <alignment vertical="center" wrapText="1"/>
    </xf>
    <xf numFmtId="3" fontId="20" fillId="0" borderId="13" xfId="2" applyNumberFormat="1" applyFont="1" applyBorder="1" applyAlignment="1">
      <alignment vertical="center" wrapText="1"/>
    </xf>
    <xf numFmtId="0" fontId="20" fillId="5" borderId="13" xfId="2" applyFont="1" applyFill="1" applyBorder="1" applyAlignment="1">
      <alignment vertical="center" wrapText="1"/>
    </xf>
    <xf numFmtId="0" fontId="20" fillId="0" borderId="84" xfId="2" applyFont="1" applyBorder="1" applyAlignment="1">
      <alignment horizontal="center" vertical="center" wrapText="1"/>
    </xf>
    <xf numFmtId="0" fontId="20" fillId="0" borderId="85" xfId="2" applyFont="1" applyBorder="1">
      <alignment vertical="center"/>
    </xf>
    <xf numFmtId="0" fontId="20" fillId="5" borderId="14" xfId="2" applyFont="1" applyFill="1" applyBorder="1" applyAlignment="1">
      <alignment vertical="center" wrapText="1"/>
    </xf>
    <xf numFmtId="0" fontId="20" fillId="0" borderId="86" xfId="2" applyFont="1" applyBorder="1" applyAlignment="1">
      <alignment horizontal="center" vertical="center" wrapText="1"/>
    </xf>
    <xf numFmtId="0" fontId="20" fillId="0" borderId="87" xfId="2" applyFont="1" applyBorder="1">
      <alignment vertical="center"/>
    </xf>
    <xf numFmtId="0" fontId="30" fillId="0" borderId="79" xfId="2" applyFont="1" applyBorder="1" applyAlignment="1">
      <alignment vertical="center" wrapText="1"/>
    </xf>
    <xf numFmtId="0" fontId="20" fillId="5" borderId="79" xfId="2" applyFont="1" applyFill="1" applyBorder="1" applyAlignment="1">
      <alignment vertical="center" wrapText="1"/>
    </xf>
    <xf numFmtId="3" fontId="20" fillId="0" borderId="79" xfId="2" applyNumberFormat="1" applyFont="1" applyBorder="1" applyAlignment="1">
      <alignment vertical="center" wrapText="1"/>
    </xf>
    <xf numFmtId="3" fontId="20" fillId="0" borderId="56" xfId="2" applyNumberFormat="1" applyFont="1" applyBorder="1" applyAlignment="1">
      <alignment horizontal="center" vertical="center" wrapText="1"/>
    </xf>
    <xf numFmtId="3" fontId="20" fillId="0" borderId="86" xfId="2" applyNumberFormat="1" applyFont="1" applyBorder="1" applyAlignment="1">
      <alignment horizontal="right" vertical="center" wrapText="1"/>
    </xf>
    <xf numFmtId="3" fontId="20" fillId="0" borderId="56" xfId="2" applyNumberFormat="1" applyFont="1" applyBorder="1" applyAlignment="1">
      <alignment horizontal="right" vertical="center" wrapText="1"/>
    </xf>
    <xf numFmtId="3" fontId="20" fillId="0" borderId="88" xfId="2" applyNumberFormat="1" applyFont="1" applyBorder="1" applyAlignment="1">
      <alignment horizontal="right" vertical="center" wrapText="1"/>
    </xf>
    <xf numFmtId="49" fontId="95" fillId="0" borderId="0" xfId="0" applyNumberFormat="1" applyFont="1" applyAlignment="1">
      <alignment horizontal="left"/>
    </xf>
    <xf numFmtId="0" fontId="65" fillId="0" borderId="1" xfId="0" applyFont="1" applyBorder="1" applyAlignment="1">
      <alignment horizontal="justify" vertical="center" wrapText="1"/>
    </xf>
    <xf numFmtId="0" fontId="28" fillId="0" borderId="1" xfId="0" applyFont="1" applyBorder="1" applyAlignment="1">
      <alignment horizontal="justify" vertical="center" wrapText="1"/>
    </xf>
    <xf numFmtId="0" fontId="20" fillId="30" borderId="1" xfId="0" applyFont="1" applyFill="1" applyBorder="1" applyAlignment="1">
      <alignment horizontal="center" vertical="center" wrapText="1"/>
    </xf>
    <xf numFmtId="0" fontId="131" fillId="10" borderId="1" xfId="0" applyFont="1" applyFill="1" applyBorder="1" applyAlignment="1">
      <alignment horizontal="left" vertical="center" wrapText="1"/>
    </xf>
    <xf numFmtId="0" fontId="131" fillId="0" borderId="1" xfId="0" applyFont="1" applyBorder="1" applyAlignment="1">
      <alignment horizontal="center" vertical="center"/>
    </xf>
    <xf numFmtId="0" fontId="131" fillId="0" borderId="13" xfId="0" applyFont="1" applyBorder="1" applyAlignment="1">
      <alignment horizontal="center" vertical="center"/>
    </xf>
    <xf numFmtId="0" fontId="131" fillId="30" borderId="1" xfId="0" applyFont="1" applyFill="1" applyBorder="1" applyAlignment="1">
      <alignment horizontal="center" vertical="center"/>
    </xf>
    <xf numFmtId="0" fontId="20" fillId="10" borderId="1" xfId="3" applyFont="1" applyFill="1" applyBorder="1" applyAlignment="1">
      <alignment horizontal="center" vertical="center" wrapText="1"/>
    </xf>
    <xf numFmtId="0" fontId="20" fillId="0" borderId="1" xfId="3" applyFont="1" applyBorder="1" applyAlignment="1">
      <alignment horizontal="left" vertical="center" wrapText="1"/>
    </xf>
    <xf numFmtId="0" fontId="20" fillId="10" borderId="1" xfId="3" quotePrefix="1" applyFont="1" applyFill="1" applyBorder="1" applyAlignment="1">
      <alignment horizontal="left" vertical="center"/>
    </xf>
    <xf numFmtId="0" fontId="20" fillId="30" borderId="1" xfId="3" quotePrefix="1" applyFont="1" applyFill="1" applyBorder="1" applyAlignment="1">
      <alignment horizontal="left" vertical="center"/>
    </xf>
    <xf numFmtId="0" fontId="20" fillId="24" borderId="0" xfId="0" applyFont="1" applyFill="1"/>
    <xf numFmtId="3" fontId="21" fillId="0" borderId="1" xfId="0" applyNumberFormat="1" applyFont="1" applyBorder="1" applyAlignment="1">
      <alignment horizontal="center" vertical="center" wrapText="1"/>
    </xf>
    <xf numFmtId="2" fontId="21" fillId="0" borderId="1" xfId="0" applyNumberFormat="1" applyFont="1" applyBorder="1" applyAlignment="1">
      <alignment horizontal="center" vertical="center" wrapText="1"/>
    </xf>
    <xf numFmtId="4" fontId="21" fillId="0" borderId="1" xfId="0" applyNumberFormat="1" applyFont="1" applyBorder="1" applyAlignment="1">
      <alignment vertical="center" wrapText="1"/>
    </xf>
    <xf numFmtId="0" fontId="20" fillId="0" borderId="3" xfId="0" applyFont="1" applyBorder="1" applyAlignment="1">
      <alignment horizontal="left" vertical="center"/>
    </xf>
    <xf numFmtId="0" fontId="20" fillId="0" borderId="10" xfId="0" applyFont="1" applyBorder="1" applyAlignment="1">
      <alignment horizontal="center" vertical="center"/>
    </xf>
    <xf numFmtId="0" fontId="20" fillId="0" borderId="5" xfId="0" applyFont="1" applyBorder="1" applyAlignment="1">
      <alignment horizontal="center" vertical="center"/>
    </xf>
    <xf numFmtId="0" fontId="20" fillId="0" borderId="10" xfId="0" applyFont="1" applyBorder="1" applyAlignment="1">
      <alignment horizontal="left"/>
    </xf>
    <xf numFmtId="0" fontId="20" fillId="0" borderId="3" xfId="0" applyFont="1" applyBorder="1" applyAlignment="1">
      <alignment horizontal="left" vertical="center" wrapText="1"/>
    </xf>
    <xf numFmtId="0" fontId="20" fillId="0" borderId="10" xfId="0" applyFont="1" applyBorder="1" applyAlignment="1">
      <alignment horizontal="left" wrapText="1"/>
    </xf>
    <xf numFmtId="0" fontId="20" fillId="0" borderId="5" xfId="0" applyFont="1" applyBorder="1" applyAlignment="1">
      <alignment horizontal="left"/>
    </xf>
    <xf numFmtId="3" fontId="21" fillId="0" borderId="1" xfId="0" applyNumberFormat="1" applyFont="1" applyBorder="1" applyAlignment="1">
      <alignment horizontal="right" vertical="center" wrapText="1"/>
    </xf>
    <xf numFmtId="3" fontId="95" fillId="0" borderId="1" xfId="0" applyNumberFormat="1" applyFont="1" applyBorder="1" applyAlignment="1">
      <alignment horizontal="right" vertical="center" wrapText="1"/>
    </xf>
    <xf numFmtId="0" fontId="13" fillId="24" borderId="0" xfId="2" applyFill="1">
      <alignment vertical="center"/>
    </xf>
    <xf numFmtId="14" fontId="7" fillId="0" borderId="26" xfId="12" applyNumberFormat="1" applyFont="1" applyBorder="1"/>
    <xf numFmtId="14" fontId="131" fillId="0" borderId="38" xfId="12" applyNumberFormat="1" applyFont="1" applyBorder="1"/>
    <xf numFmtId="14" fontId="0" fillId="0" borderId="1" xfId="0" applyNumberFormat="1" applyBorder="1"/>
    <xf numFmtId="14" fontId="0" fillId="0" borderId="0" xfId="0" applyNumberFormat="1" applyAlignment="1">
      <alignment wrapText="1"/>
    </xf>
    <xf numFmtId="164" fontId="20" fillId="0" borderId="1" xfId="0" applyNumberFormat="1" applyFont="1" applyBorder="1"/>
    <xf numFmtId="0" fontId="92" fillId="22" borderId="0" xfId="12" applyFont="1" applyFill="1" applyAlignment="1">
      <alignment horizontal="center" vertical="center" wrapText="1"/>
    </xf>
    <xf numFmtId="49" fontId="108" fillId="0" borderId="0" xfId="12" applyNumberFormat="1" applyFont="1" applyAlignment="1">
      <alignment horizontal="left" vertical="center" wrapText="1"/>
    </xf>
    <xf numFmtId="0" fontId="143" fillId="23" borderId="20" xfId="12" applyFont="1" applyFill="1" applyBorder="1" applyAlignment="1">
      <alignment horizontal="center" vertical="center" wrapText="1"/>
    </xf>
    <xf numFmtId="0" fontId="7" fillId="0" borderId="26" xfId="0" applyFont="1" applyBorder="1" applyAlignment="1">
      <alignment horizontal="center" vertical="center" wrapText="1"/>
    </xf>
    <xf numFmtId="0" fontId="95" fillId="23" borderId="20" xfId="12"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133" fillId="22" borderId="20" xfId="12" applyFont="1" applyFill="1" applyBorder="1" applyAlignment="1">
      <alignment horizontal="left" vertical="center"/>
    </xf>
    <xf numFmtId="0" fontId="7" fillId="0" borderId="26" xfId="0" applyFont="1" applyBorder="1" applyAlignment="1">
      <alignment vertical="center"/>
    </xf>
    <xf numFmtId="0" fontId="134" fillId="0" borderId="26" xfId="0" applyFont="1" applyBorder="1" applyAlignment="1">
      <alignment horizontal="left" vertical="center"/>
    </xf>
    <xf numFmtId="0" fontId="108" fillId="0" borderId="26" xfId="0" applyFont="1" applyBorder="1" applyAlignment="1">
      <alignment horizontal="left" vertical="center"/>
    </xf>
    <xf numFmtId="49" fontId="157" fillId="22" borderId="20" xfId="12" applyNumberFormat="1" applyFont="1" applyFill="1" applyBorder="1" applyAlignment="1">
      <alignment horizontal="left" vertical="center"/>
    </xf>
    <xf numFmtId="0" fontId="158" fillId="0" borderId="26" xfId="0" applyFont="1" applyBorder="1" applyAlignment="1">
      <alignment horizontal="left" vertical="center"/>
    </xf>
    <xf numFmtId="0" fontId="0" fillId="0" borderId="26" xfId="0" applyBorder="1" applyAlignment="1">
      <alignment horizontal="left" vertical="center"/>
    </xf>
    <xf numFmtId="0" fontId="27" fillId="0" borderId="0" xfId="6" applyBorder="1" applyAlignment="1">
      <alignment horizontal="left" vertical="center"/>
    </xf>
    <xf numFmtId="0" fontId="28" fillId="0" borderId="0" xfId="0" applyFont="1" applyAlignment="1">
      <alignment horizontal="left" vertical="center"/>
    </xf>
    <xf numFmtId="0" fontId="27" fillId="0" borderId="9" xfId="6" applyBorder="1"/>
    <xf numFmtId="0" fontId="27" fillId="0" borderId="10" xfId="6" applyBorder="1"/>
    <xf numFmtId="0" fontId="27" fillId="0" borderId="11" xfId="6" applyBorder="1"/>
    <xf numFmtId="0" fontId="27" fillId="0" borderId="2" xfId="6" applyBorder="1" applyAlignment="1">
      <alignment horizontal="left" vertical="center"/>
    </xf>
    <xf numFmtId="0" fontId="27" fillId="0" borderId="4" xfId="6" applyBorder="1" applyAlignment="1">
      <alignment horizontal="left" vertical="center"/>
    </xf>
    <xf numFmtId="0" fontId="27" fillId="0" borderId="12" xfId="6" applyBorder="1" applyAlignment="1">
      <alignment horizontal="left" vertical="center"/>
    </xf>
    <xf numFmtId="0" fontId="27" fillId="0" borderId="5" xfId="6" applyBorder="1" applyAlignment="1">
      <alignment horizontal="left" vertical="center"/>
    </xf>
    <xf numFmtId="0" fontId="27" fillId="0" borderId="6" xfId="6" applyBorder="1" applyAlignment="1">
      <alignment horizontal="left" vertical="center"/>
    </xf>
    <xf numFmtId="0" fontId="0" fillId="0" borderId="7" xfId="0" applyBorder="1"/>
    <xf numFmtId="0" fontId="0" fillId="0" borderId="3" xfId="0" applyBorder="1"/>
    <xf numFmtId="0" fontId="0" fillId="0" borderId="8" xfId="0" applyBorder="1"/>
    <xf numFmtId="0" fontId="0" fillId="0" borderId="13" xfId="0" applyBorder="1" applyAlignment="1">
      <alignment horizontal="left" vertical="top" wrapText="1"/>
    </xf>
    <xf numFmtId="0" fontId="0" fillId="0" borderId="15" xfId="0" applyBorder="1" applyAlignment="1">
      <alignment horizontal="left" vertical="top" wrapText="1"/>
    </xf>
    <xf numFmtId="0" fontId="20" fillId="0" borderId="1" xfId="0" applyFont="1" applyBorder="1" applyAlignment="1">
      <alignment horizontal="center" vertical="center" wrapText="1"/>
    </xf>
    <xf numFmtId="0" fontId="20" fillId="0" borderId="0" xfId="0" applyFont="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4" fillId="2" borderId="7"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24" fillId="6" borderId="7" xfId="0" applyFont="1" applyFill="1" applyBorder="1" applyAlignment="1">
      <alignment horizontal="left" vertical="center" wrapText="1"/>
    </xf>
    <xf numFmtId="0" fontId="24" fillId="6" borderId="3" xfId="0" applyFont="1" applyFill="1" applyBorder="1" applyAlignment="1">
      <alignment horizontal="left" vertical="center" wrapText="1"/>
    </xf>
    <xf numFmtId="0" fontId="24" fillId="6" borderId="8" xfId="0" applyFont="1" applyFill="1" applyBorder="1" applyAlignment="1">
      <alignment horizontal="left" vertical="center" wrapText="1"/>
    </xf>
    <xf numFmtId="0" fontId="30" fillId="6" borderId="7" xfId="0" applyFont="1" applyFill="1" applyBorder="1" applyAlignment="1">
      <alignment horizontal="left" vertical="center" wrapText="1"/>
    </xf>
    <xf numFmtId="0" fontId="30" fillId="6" borderId="3" xfId="0" applyFont="1" applyFill="1" applyBorder="1" applyAlignment="1">
      <alignment horizontal="left" vertical="center" wrapText="1"/>
    </xf>
    <xf numFmtId="0" fontId="30" fillId="6" borderId="8" xfId="0" applyFont="1" applyFill="1" applyBorder="1" applyAlignment="1">
      <alignment horizontal="left" vertical="center" wrapText="1"/>
    </xf>
    <xf numFmtId="0" fontId="17" fillId="0" borderId="0" xfId="0" applyFont="1" applyAlignment="1">
      <alignment vertical="center" wrapText="1"/>
    </xf>
    <xf numFmtId="0" fontId="100" fillId="0" borderId="51" xfId="0" applyFont="1" applyBorder="1" applyAlignment="1">
      <alignment horizontal="left" vertical="center" wrapText="1"/>
    </xf>
    <xf numFmtId="0" fontId="100" fillId="0" borderId="52" xfId="0" applyFont="1" applyBorder="1" applyAlignment="1">
      <alignment horizontal="left" vertical="center" wrapText="1"/>
    </xf>
    <xf numFmtId="0" fontId="100" fillId="0" borderId="81" xfId="0" applyFont="1" applyBorder="1" applyAlignment="1">
      <alignment horizontal="left" vertical="center" wrapText="1"/>
    </xf>
    <xf numFmtId="0" fontId="100" fillId="0" borderId="73" xfId="0" applyFont="1" applyBorder="1" applyAlignment="1">
      <alignment horizontal="center" vertical="center" wrapText="1"/>
    </xf>
    <xf numFmtId="0" fontId="100" fillId="0" borderId="80" xfId="0" applyFont="1" applyBorder="1" applyAlignment="1">
      <alignment horizontal="center" vertical="center" wrapText="1"/>
    </xf>
    <xf numFmtId="0" fontId="100" fillId="0" borderId="77" xfId="0" applyFont="1" applyBorder="1" applyAlignment="1">
      <alignment horizontal="left" vertical="top" wrapText="1"/>
    </xf>
    <xf numFmtId="0" fontId="100" fillId="0" borderId="82" xfId="0" applyFont="1" applyBorder="1" applyAlignment="1">
      <alignment horizontal="left" vertical="top" wrapText="1"/>
    </xf>
    <xf numFmtId="0" fontId="100" fillId="0" borderId="78" xfId="0" applyFont="1" applyBorder="1" applyAlignment="1">
      <alignment horizontal="left" vertical="top" wrapText="1"/>
    </xf>
    <xf numFmtId="0" fontId="100" fillId="0" borderId="51" xfId="0" applyFont="1" applyBorder="1" applyAlignment="1">
      <alignment horizontal="center" vertical="center" wrapText="1"/>
    </xf>
    <xf numFmtId="0" fontId="100" fillId="0" borderId="52" xfId="0" applyFont="1" applyBorder="1" applyAlignment="1">
      <alignment horizontal="center" vertical="center" wrapText="1"/>
    </xf>
    <xf numFmtId="0" fontId="100" fillId="0" borderId="81" xfId="0" applyFont="1" applyBorder="1" applyAlignment="1">
      <alignment horizontal="center" vertical="center" wrapText="1"/>
    </xf>
    <xf numFmtId="0" fontId="100" fillId="0" borderId="74" xfId="0" applyFont="1" applyBorder="1" applyAlignment="1">
      <alignment horizontal="center" vertical="center" wrapText="1"/>
    </xf>
    <xf numFmtId="0" fontId="100" fillId="0" borderId="55" xfId="0" applyFont="1" applyBorder="1" applyAlignment="1">
      <alignment horizontal="center" vertical="center" wrapText="1"/>
    </xf>
    <xf numFmtId="0" fontId="100" fillId="0" borderId="1" xfId="0" applyFont="1" applyBorder="1" applyAlignment="1">
      <alignment horizontal="center" vertical="center" wrapText="1"/>
    </xf>
    <xf numFmtId="0" fontId="0" fillId="0" borderId="76" xfId="0" applyBorder="1" applyAlignment="1">
      <alignment horizontal="left"/>
    </xf>
    <xf numFmtId="0" fontId="0" fillId="0" borderId="75" xfId="0" applyBorder="1" applyAlignment="1">
      <alignment horizontal="left"/>
    </xf>
    <xf numFmtId="0" fontId="27" fillId="0" borderId="9" xfId="6" applyBorder="1" applyAlignment="1"/>
    <xf numFmtId="0" fontId="27" fillId="0" borderId="10" xfId="6" applyBorder="1" applyAlignment="1"/>
    <xf numFmtId="0" fontId="27" fillId="0" borderId="11" xfId="6" applyBorder="1" applyAlignment="1"/>
    <xf numFmtId="0" fontId="38" fillId="0" borderId="0" xfId="0" applyFont="1" applyAlignment="1">
      <alignment horizontal="justify" vertical="center" wrapText="1"/>
    </xf>
    <xf numFmtId="0" fontId="37" fillId="0" borderId="0" xfId="0" applyFont="1" applyAlignment="1">
      <alignment horizontal="justify" vertical="center" wrapText="1"/>
    </xf>
    <xf numFmtId="0" fontId="35" fillId="0" borderId="0" xfId="0" applyFont="1" applyAlignment="1">
      <alignment horizontal="justify" vertical="center" wrapText="1"/>
    </xf>
    <xf numFmtId="0" fontId="0" fillId="8" borderId="1" xfId="0" applyFill="1" applyBorder="1" applyAlignment="1">
      <alignment horizontal="center" vertical="center" wrapText="1"/>
    </xf>
    <xf numFmtId="0" fontId="17" fillId="0" borderId="0" xfId="0" applyFont="1" applyAlignment="1">
      <alignment horizontal="justify" vertical="center" wrapText="1"/>
    </xf>
    <xf numFmtId="0" fontId="0" fillId="0" borderId="0" xfId="0" applyAlignment="1">
      <alignment horizontal="justify" vertical="center" wrapText="1"/>
    </xf>
    <xf numFmtId="0" fontId="36" fillId="0" borderId="0" xfId="0" applyFont="1" applyAlignment="1">
      <alignment horizontal="justify"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46" fillId="0" borderId="7"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8" xfId="0" applyFont="1" applyBorder="1" applyAlignment="1">
      <alignment horizontal="center" vertical="center" wrapText="1"/>
    </xf>
    <xf numFmtId="0" fontId="47" fillId="10" borderId="7" xfId="0" applyFont="1" applyFill="1" applyBorder="1" applyAlignment="1">
      <alignment horizontal="center" vertical="center" wrapText="1"/>
    </xf>
    <xf numFmtId="0" fontId="47" fillId="10" borderId="8" xfId="0" applyFont="1" applyFill="1" applyBorder="1" applyAlignment="1">
      <alignment horizontal="center" vertical="center" wrapText="1"/>
    </xf>
    <xf numFmtId="0" fontId="48" fillId="0" borderId="9" xfId="0" applyFont="1" applyBorder="1" applyAlignment="1">
      <alignment horizontal="center" vertical="center" wrapText="1"/>
    </xf>
    <xf numFmtId="0" fontId="49" fillId="0" borderId="14" xfId="0" applyFont="1" applyBorder="1" applyAlignment="1">
      <alignment horizontal="center" vertical="center" wrapText="1"/>
    </xf>
    <xf numFmtId="0" fontId="54" fillId="6" borderId="7" xfId="0" applyFont="1" applyFill="1" applyBorder="1" applyAlignment="1">
      <alignment horizontal="center" vertical="center" wrapText="1"/>
    </xf>
    <xf numFmtId="0" fontId="54" fillId="6" borderId="3" xfId="0" applyFont="1" applyFill="1" applyBorder="1" applyAlignment="1">
      <alignment horizontal="center" vertical="center" wrapText="1"/>
    </xf>
    <xf numFmtId="0" fontId="54" fillId="6" borderId="8" xfId="0" applyFont="1" applyFill="1" applyBorder="1" applyAlignment="1">
      <alignment horizontal="center" vertical="center" wrapText="1"/>
    </xf>
    <xf numFmtId="0" fontId="54" fillId="6" borderId="7" xfId="0" applyFont="1" applyFill="1" applyBorder="1" applyAlignment="1">
      <alignment horizontal="center" vertical="center"/>
    </xf>
    <xf numFmtId="0" fontId="54" fillId="6" borderId="3" xfId="0" applyFont="1" applyFill="1" applyBorder="1" applyAlignment="1">
      <alignment horizontal="center" vertical="center"/>
    </xf>
    <xf numFmtId="0" fontId="54" fillId="6" borderId="8" xfId="0" applyFont="1" applyFill="1" applyBorder="1" applyAlignment="1">
      <alignment horizontal="center" vertical="center"/>
    </xf>
    <xf numFmtId="0" fontId="57" fillId="6" borderId="7" xfId="0" applyFont="1" applyFill="1" applyBorder="1" applyAlignment="1">
      <alignment horizontal="center" vertical="center"/>
    </xf>
    <xf numFmtId="0" fontId="57" fillId="6" borderId="3" xfId="0" applyFont="1" applyFill="1" applyBorder="1" applyAlignment="1">
      <alignment horizontal="center" vertical="center"/>
    </xf>
    <xf numFmtId="0" fontId="57" fillId="6" borderId="8" xfId="0" applyFont="1" applyFill="1" applyBorder="1" applyAlignment="1">
      <alignment horizontal="center" vertical="center"/>
    </xf>
    <xf numFmtId="0" fontId="29" fillId="0" borderId="13" xfId="0" applyFont="1" applyBorder="1" applyAlignment="1">
      <alignment horizontal="center" vertical="center"/>
    </xf>
    <xf numFmtId="0" fontId="29" fillId="0" borderId="15" xfId="0" applyFont="1" applyBorder="1" applyAlignment="1">
      <alignment horizontal="center" vertical="center"/>
    </xf>
    <xf numFmtId="0" fontId="29" fillId="0" borderId="14" xfId="0" applyFont="1" applyBorder="1" applyAlignment="1">
      <alignment horizontal="center" vertical="center"/>
    </xf>
    <xf numFmtId="0" fontId="29" fillId="0" borderId="13" xfId="0" applyFont="1" applyBorder="1" applyAlignment="1">
      <alignment horizontal="left" vertical="center" wrapText="1"/>
    </xf>
    <xf numFmtId="0" fontId="29" fillId="0" borderId="15" xfId="0" applyFont="1" applyBorder="1" applyAlignment="1">
      <alignment horizontal="left" vertical="center" wrapText="1"/>
    </xf>
    <xf numFmtId="0" fontId="29" fillId="0" borderId="14" xfId="0" applyFont="1" applyBorder="1" applyAlignment="1">
      <alignment horizontal="left" vertical="center" wrapText="1"/>
    </xf>
    <xf numFmtId="0" fontId="29" fillId="0" borderId="13"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4" xfId="0" applyFont="1" applyBorder="1" applyAlignment="1">
      <alignment horizontal="center" vertical="center" wrapText="1"/>
    </xf>
    <xf numFmtId="0" fontId="21" fillId="0" borderId="0" xfId="0" applyFont="1" applyAlignment="1">
      <alignment vertical="center" wrapText="1"/>
    </xf>
    <xf numFmtId="0" fontId="24" fillId="9" borderId="7" xfId="0" applyFont="1" applyFill="1" applyBorder="1" applyAlignment="1">
      <alignment horizontal="center" vertical="center" wrapText="1"/>
    </xf>
    <xf numFmtId="0" fontId="24" fillId="9" borderId="3" xfId="0" applyFont="1" applyFill="1" applyBorder="1" applyAlignment="1">
      <alignment horizontal="center" vertical="center" wrapText="1"/>
    </xf>
    <xf numFmtId="0" fontId="24" fillId="9" borderId="8" xfId="0" applyFont="1" applyFill="1" applyBorder="1" applyAlignment="1">
      <alignment horizontal="center" vertical="center" wrapText="1"/>
    </xf>
    <xf numFmtId="0" fontId="30" fillId="23" borderId="20" xfId="2" applyFont="1" applyFill="1" applyBorder="1" applyAlignment="1">
      <alignment horizontal="center" vertical="center" wrapText="1"/>
    </xf>
    <xf numFmtId="0" fontId="30" fillId="23" borderId="26" xfId="2" applyFont="1" applyFill="1" applyBorder="1" applyAlignment="1">
      <alignment horizontal="center" vertical="center" wrapText="1"/>
    </xf>
    <xf numFmtId="0" fontId="30" fillId="23" borderId="22" xfId="2" applyFont="1" applyFill="1" applyBorder="1" applyAlignment="1">
      <alignment horizontal="center" vertical="center" wrapText="1"/>
    </xf>
    <xf numFmtId="0" fontId="16" fillId="8" borderId="13" xfId="0" applyFont="1" applyFill="1" applyBorder="1" applyAlignment="1">
      <alignment horizontal="center" vertical="center" wrapText="1"/>
    </xf>
    <xf numFmtId="0" fontId="16" fillId="8" borderId="15" xfId="0" applyFont="1" applyFill="1" applyBorder="1" applyAlignment="1">
      <alignment horizontal="center" vertical="center" wrapText="1"/>
    </xf>
    <xf numFmtId="0" fontId="16" fillId="8" borderId="14" xfId="0" applyFont="1" applyFill="1" applyBorder="1" applyAlignment="1">
      <alignment horizontal="center" vertical="center" wrapText="1"/>
    </xf>
    <xf numFmtId="0" fontId="16" fillId="8" borderId="9" xfId="0" applyFont="1" applyFill="1" applyBorder="1" applyAlignment="1">
      <alignment horizontal="center" vertical="center" wrapText="1"/>
    </xf>
    <xf numFmtId="0" fontId="16" fillId="8" borderId="11"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6" fillId="8" borderId="10"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32" fillId="0" borderId="0" xfId="0" applyFont="1" applyAlignment="1">
      <alignment wrapText="1"/>
    </xf>
    <xf numFmtId="0" fontId="0" fillId="0" borderId="0" xfId="0" applyAlignment="1">
      <alignment wrapText="1"/>
    </xf>
    <xf numFmtId="0" fontId="30" fillId="15" borderId="7" xfId="0" applyFont="1" applyFill="1" applyBorder="1" applyAlignment="1">
      <alignment horizontal="center" vertical="center" wrapText="1"/>
    </xf>
    <xf numFmtId="0" fontId="30" fillId="15" borderId="3" xfId="0" applyFont="1" applyFill="1" applyBorder="1" applyAlignment="1">
      <alignment horizontal="center" vertical="center" wrapText="1"/>
    </xf>
    <xf numFmtId="0" fontId="30" fillId="15" borderId="8" xfId="0" applyFont="1" applyFill="1" applyBorder="1" applyAlignment="1">
      <alignment horizontal="center" vertical="center" wrapText="1"/>
    </xf>
    <xf numFmtId="0" fontId="17" fillId="15" borderId="7" xfId="0" applyFont="1" applyFill="1" applyBorder="1" applyAlignment="1">
      <alignment horizontal="center" vertical="center" wrapText="1"/>
    </xf>
    <xf numFmtId="0" fontId="17" fillId="15" borderId="3" xfId="0" applyFont="1" applyFill="1" applyBorder="1" applyAlignment="1">
      <alignment horizontal="center" vertical="center" wrapText="1"/>
    </xf>
    <xf numFmtId="0" fontId="17" fillId="15" borderId="8" xfId="0" applyFont="1" applyFill="1" applyBorder="1" applyAlignment="1">
      <alignment horizontal="center" vertical="center" wrapText="1"/>
    </xf>
    <xf numFmtId="0" fontId="17" fillId="15" borderId="7" xfId="0" applyFont="1" applyFill="1" applyBorder="1" applyAlignment="1">
      <alignment horizontal="center"/>
    </xf>
    <xf numFmtId="0" fontId="17" fillId="15" borderId="3" xfId="0" applyFont="1" applyFill="1" applyBorder="1" applyAlignment="1">
      <alignment horizontal="center"/>
    </xf>
    <xf numFmtId="0" fontId="17" fillId="15" borderId="8" xfId="0" applyFont="1" applyFill="1" applyBorder="1" applyAlignment="1">
      <alignment horizontal="center"/>
    </xf>
    <xf numFmtId="0" fontId="17" fillId="0" borderId="1" xfId="0" applyFont="1" applyBorder="1" applyAlignment="1">
      <alignment horizontal="center" wrapText="1"/>
    </xf>
    <xf numFmtId="0" fontId="0" fillId="0" borderId="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30" fillId="15" borderId="7" xfId="0" applyFont="1" applyFill="1" applyBorder="1" applyAlignment="1">
      <alignment horizontal="center"/>
    </xf>
    <xf numFmtId="0" fontId="30" fillId="15" borderId="3" xfId="0" applyFont="1" applyFill="1" applyBorder="1" applyAlignment="1">
      <alignment horizontal="center"/>
    </xf>
    <xf numFmtId="0" fontId="30" fillId="15" borderId="8" xfId="0" applyFont="1" applyFill="1" applyBorder="1" applyAlignment="1">
      <alignment horizontal="center"/>
    </xf>
    <xf numFmtId="0" fontId="61" fillId="0" borderId="0" xfId="0" applyFont="1" applyAlignment="1">
      <alignment horizontal="center" vertical="center" wrapText="1"/>
    </xf>
    <xf numFmtId="0" fontId="0" fillId="0" borderId="1" xfId="0" applyBorder="1" applyAlignment="1">
      <alignment horizontal="center"/>
    </xf>
    <xf numFmtId="0" fontId="65" fillId="0" borderId="1" xfId="0" applyFont="1" applyBorder="1" applyAlignment="1">
      <alignment horizontal="left" vertical="center" wrapText="1"/>
    </xf>
    <xf numFmtId="0" fontId="0" fillId="6" borderId="7" xfId="0" applyFill="1" applyBorder="1" applyAlignment="1">
      <alignment horizontal="left"/>
    </xf>
    <xf numFmtId="0" fontId="0" fillId="6" borderId="3" xfId="0" applyFill="1" applyBorder="1" applyAlignment="1">
      <alignment horizontal="left"/>
    </xf>
    <xf numFmtId="0" fontId="0" fillId="6" borderId="8" xfId="0" applyFill="1" applyBorder="1" applyAlignment="1">
      <alignment horizontal="left"/>
    </xf>
    <xf numFmtId="0" fontId="21" fillId="6" borderId="17" xfId="0" applyFont="1" applyFill="1" applyBorder="1" applyAlignment="1">
      <alignment horizontal="center" vertical="center"/>
    </xf>
    <xf numFmtId="0" fontId="0" fillId="8" borderId="1" xfId="0" applyFill="1" applyBorder="1" applyAlignment="1">
      <alignment vertical="center" wrapText="1"/>
    </xf>
    <xf numFmtId="0" fontId="21" fillId="8" borderId="1" xfId="0" applyFont="1" applyFill="1" applyBorder="1" applyAlignment="1">
      <alignment horizontal="center" vertical="center" wrapText="1"/>
    </xf>
    <xf numFmtId="0" fontId="62" fillId="8" borderId="1" xfId="0" applyFont="1" applyFill="1" applyBorder="1" applyAlignment="1">
      <alignment vertical="center" wrapText="1"/>
    </xf>
    <xf numFmtId="0" fontId="21" fillId="8" borderId="1" xfId="0" applyFont="1" applyFill="1" applyBorder="1" applyAlignment="1">
      <alignment vertical="center" wrapText="1"/>
    </xf>
    <xf numFmtId="0" fontId="0" fillId="6" borderId="17" xfId="0" applyFill="1" applyBorder="1" applyAlignment="1">
      <alignment vertical="center" wrapText="1"/>
    </xf>
    <xf numFmtId="0" fontId="21" fillId="16" borderId="1" xfId="0" applyFont="1" applyFill="1" applyBorder="1" applyAlignment="1">
      <alignment vertical="center" wrapText="1"/>
    </xf>
    <xf numFmtId="0" fontId="69" fillId="6" borderId="17" xfId="0" applyFont="1" applyFill="1" applyBorder="1" applyAlignment="1">
      <alignment vertical="center" wrapText="1"/>
    </xf>
    <xf numFmtId="0" fontId="21" fillId="8" borderId="7"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1" fillId="8" borderId="8" xfId="0" applyFont="1" applyFill="1" applyBorder="1" applyAlignment="1">
      <alignment horizontal="center" vertical="center" wrapText="1"/>
    </xf>
    <xf numFmtId="0" fontId="21" fillId="16" borderId="7" xfId="0" applyFont="1" applyFill="1" applyBorder="1" applyAlignment="1">
      <alignment horizontal="left" vertical="center" wrapText="1"/>
    </xf>
    <xf numFmtId="0" fontId="21" fillId="16" borderId="3" xfId="0" applyFont="1" applyFill="1" applyBorder="1" applyAlignment="1">
      <alignment horizontal="left" vertical="center" wrapText="1"/>
    </xf>
    <xf numFmtId="0" fontId="21" fillId="16" borderId="8"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41" fillId="0" borderId="18" xfId="0" applyFont="1" applyBorder="1" applyAlignment="1">
      <alignment vertical="center"/>
    </xf>
    <xf numFmtId="0" fontId="41" fillId="0" borderId="19" xfId="0" applyFont="1" applyBorder="1" applyAlignment="1">
      <alignment vertical="center"/>
    </xf>
    <xf numFmtId="0" fontId="41" fillId="0" borderId="24" xfId="0" applyFont="1" applyBorder="1" applyAlignment="1">
      <alignment vertical="center"/>
    </xf>
    <xf numFmtId="0" fontId="41" fillId="0" borderId="25" xfId="0" applyFont="1" applyBorder="1" applyAlignment="1">
      <alignment vertical="center"/>
    </xf>
    <xf numFmtId="0" fontId="41" fillId="0" borderId="28" xfId="0" applyFont="1" applyBorder="1" applyAlignment="1">
      <alignment vertical="center"/>
    </xf>
    <xf numFmtId="0" fontId="41" fillId="0" borderId="16" xfId="0" applyFont="1" applyBorder="1" applyAlignment="1">
      <alignment vertical="center"/>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17" fillId="15" borderId="20" xfId="0" applyFont="1" applyFill="1" applyBorder="1" applyAlignment="1">
      <alignment horizontal="left" vertical="center"/>
    </xf>
    <xf numFmtId="0" fontId="17" fillId="15" borderId="26" xfId="0" applyFont="1" applyFill="1" applyBorder="1" applyAlignment="1">
      <alignment horizontal="left" vertical="center"/>
    </xf>
    <xf numFmtId="0" fontId="17" fillId="15" borderId="31" xfId="0" applyFont="1" applyFill="1" applyBorder="1" applyAlignment="1">
      <alignment horizontal="left" vertical="center"/>
    </xf>
    <xf numFmtId="0" fontId="27" fillId="0" borderId="2" xfId="6" applyBorder="1" applyAlignment="1">
      <alignment horizontal="left" vertical="center" wrapText="1"/>
    </xf>
    <xf numFmtId="0" fontId="0" fillId="0" borderId="0" xfId="0" applyAlignment="1">
      <alignment horizontal="left"/>
    </xf>
    <xf numFmtId="0" fontId="0" fillId="17" borderId="1" xfId="0" applyFill="1" applyBorder="1" applyAlignment="1">
      <alignment horizontal="left"/>
    </xf>
    <xf numFmtId="0" fontId="0" fillId="0" borderId="1" xfId="0" applyBorder="1" applyAlignment="1">
      <alignment horizontal="left" vertical="center" wrapText="1"/>
    </xf>
    <xf numFmtId="0" fontId="0" fillId="30" borderId="1" xfId="0" applyFill="1" applyBorder="1" applyAlignment="1">
      <alignment horizontal="center" vertical="center"/>
    </xf>
    <xf numFmtId="2" fontId="0" fillId="0" borderId="1" xfId="0" applyNumberFormat="1" applyBorder="1" applyAlignment="1">
      <alignment horizontal="center" vertical="center"/>
    </xf>
    <xf numFmtId="0" fontId="0" fillId="0" borderId="7" xfId="0"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wrapText="1"/>
    </xf>
    <xf numFmtId="0" fontId="0" fillId="0" borderId="3" xfId="0" applyBorder="1" applyAlignment="1">
      <alignment horizontal="left" wrapText="1"/>
    </xf>
    <xf numFmtId="0" fontId="0" fillId="0" borderId="8" xfId="0" applyBorder="1" applyAlignment="1">
      <alignment horizontal="left" wrapText="1"/>
    </xf>
    <xf numFmtId="0" fontId="156" fillId="0" borderId="20" xfId="0" applyFont="1" applyBorder="1" applyAlignment="1">
      <alignment horizontal="center" vertical="center" wrapText="1"/>
    </xf>
    <xf numFmtId="0" fontId="156" fillId="0" borderId="26" xfId="0" applyFont="1" applyBorder="1" applyAlignment="1">
      <alignment horizontal="center" vertical="center" wrapText="1"/>
    </xf>
    <xf numFmtId="0" fontId="156" fillId="0" borderId="31" xfId="0" applyFont="1" applyBorder="1" applyAlignment="1">
      <alignment horizontal="center" vertical="center" wrapText="1"/>
    </xf>
    <xf numFmtId="0" fontId="156" fillId="0" borderId="36" xfId="0" applyFont="1" applyBorder="1" applyAlignment="1">
      <alignment horizontal="center" vertical="center" wrapText="1"/>
    </xf>
    <xf numFmtId="0" fontId="156" fillId="0" borderId="37" xfId="0" applyFont="1" applyBorder="1" applyAlignment="1">
      <alignment horizontal="center" vertical="center" wrapText="1"/>
    </xf>
    <xf numFmtId="0" fontId="156" fillId="0" borderId="41" xfId="0" applyFont="1" applyBorder="1" applyAlignment="1">
      <alignment horizontal="center" vertical="center" wrapText="1"/>
    </xf>
    <xf numFmtId="0" fontId="156" fillId="0" borderId="24" xfId="0" applyFont="1" applyBorder="1" applyAlignment="1">
      <alignment horizontal="center" vertical="center" wrapText="1"/>
    </xf>
    <xf numFmtId="0" fontId="156" fillId="0" borderId="38" xfId="0" applyFont="1" applyBorder="1" applyAlignment="1">
      <alignment horizontal="center" vertical="center" wrapText="1"/>
    </xf>
    <xf numFmtId="0" fontId="156" fillId="0" borderId="39" xfId="0" applyFont="1" applyBorder="1" applyAlignment="1">
      <alignment horizontal="center" vertical="center" wrapText="1"/>
    </xf>
    <xf numFmtId="0" fontId="156" fillId="0" borderId="40" xfId="0" applyFont="1" applyBorder="1" applyAlignment="1">
      <alignment horizontal="center" vertical="center" wrapText="1"/>
    </xf>
    <xf numFmtId="0" fontId="156" fillId="0" borderId="29" xfId="0" applyFont="1" applyBorder="1" applyAlignment="1">
      <alignment horizontal="center" vertical="center" wrapText="1"/>
    </xf>
    <xf numFmtId="0" fontId="156" fillId="0" borderId="42" xfId="0" applyFont="1" applyBorder="1" applyAlignment="1">
      <alignment horizontal="center" vertical="center" wrapText="1"/>
    </xf>
    <xf numFmtId="0" fontId="143" fillId="0" borderId="20" xfId="0" applyFont="1" applyBorder="1" applyAlignment="1">
      <alignment horizontal="center" vertical="center" wrapText="1"/>
    </xf>
    <xf numFmtId="0" fontId="143" fillId="0" borderId="26" xfId="0" applyFont="1" applyBorder="1" applyAlignment="1">
      <alignment horizontal="center" vertical="center" wrapText="1"/>
    </xf>
    <xf numFmtId="0" fontId="143" fillId="0" borderId="22" xfId="0" applyFont="1" applyBorder="1" applyAlignment="1">
      <alignment horizontal="center" vertical="center" wrapText="1"/>
    </xf>
    <xf numFmtId="0" fontId="162" fillId="0" borderId="20" xfId="0" applyFont="1" applyBorder="1" applyAlignment="1">
      <alignment horizontal="center" vertical="center" wrapText="1"/>
    </xf>
    <xf numFmtId="0" fontId="162" fillId="0" borderId="31" xfId="0" applyFont="1" applyBorder="1" applyAlignment="1">
      <alignment horizontal="center" vertical="center" wrapText="1"/>
    </xf>
    <xf numFmtId="0" fontId="143" fillId="0" borderId="40" xfId="0" applyFont="1" applyBorder="1" applyAlignment="1">
      <alignment horizontal="center" vertical="center" wrapText="1"/>
    </xf>
    <xf numFmtId="0" fontId="143" fillId="0" borderId="39" xfId="0" applyFont="1" applyBorder="1" applyAlignment="1">
      <alignment horizontal="center" vertical="center" wrapText="1"/>
    </xf>
    <xf numFmtId="0" fontId="162" fillId="0" borderId="29" xfId="0" applyFont="1" applyBorder="1" applyAlignment="1">
      <alignment horizontal="center" vertical="center" wrapText="1"/>
    </xf>
    <xf numFmtId="0" fontId="162" fillId="0" borderId="42" xfId="0" applyFont="1" applyBorder="1" applyAlignment="1">
      <alignment horizontal="center" vertical="center" wrapText="1"/>
    </xf>
    <xf numFmtId="0" fontId="143" fillId="0" borderId="24" xfId="0" applyFont="1" applyBorder="1" applyAlignment="1">
      <alignment horizontal="center" vertical="center" wrapText="1"/>
    </xf>
    <xf numFmtId="0" fontId="143" fillId="0" borderId="38" xfId="0" applyFont="1" applyBorder="1" applyAlignment="1">
      <alignment horizontal="center" vertical="center" wrapText="1"/>
    </xf>
    <xf numFmtId="0" fontId="143" fillId="0" borderId="25" xfId="0" applyFont="1" applyBorder="1" applyAlignment="1">
      <alignment horizontal="center" vertical="center" wrapText="1"/>
    </xf>
    <xf numFmtId="0" fontId="143" fillId="0" borderId="29" xfId="0" applyFont="1" applyBorder="1" applyAlignment="1">
      <alignment horizontal="center" vertical="center" wrapText="1"/>
    </xf>
    <xf numFmtId="0" fontId="143" fillId="0" borderId="42" xfId="0" applyFont="1" applyBorder="1" applyAlignment="1">
      <alignment horizontal="center" vertical="center" wrapText="1"/>
    </xf>
    <xf numFmtId="0" fontId="143" fillId="0" borderId="3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2" xfId="0" applyFont="1" applyBorder="1" applyAlignment="1">
      <alignment horizontal="center" vertical="center" wrapText="1"/>
    </xf>
    <xf numFmtId="0" fontId="79" fillId="0" borderId="0" xfId="0" applyFont="1" applyAlignment="1">
      <alignment horizontal="justify" vertical="center" wrapText="1"/>
    </xf>
    <xf numFmtId="0" fontId="143" fillId="0" borderId="43" xfId="0" applyFont="1" applyBorder="1" applyAlignment="1">
      <alignment horizontal="center" vertical="center" wrapText="1"/>
    </xf>
    <xf numFmtId="0" fontId="162" fillId="0" borderId="26" xfId="0" applyFont="1" applyBorder="1" applyAlignment="1">
      <alignment horizontal="center" vertical="center" wrapText="1"/>
    </xf>
    <xf numFmtId="0" fontId="162" fillId="0" borderId="22" xfId="0" applyFont="1" applyBorder="1" applyAlignment="1">
      <alignment horizontal="center" vertical="center" wrapText="1"/>
    </xf>
    <xf numFmtId="0" fontId="143" fillId="10" borderId="43" xfId="0" applyFont="1" applyFill="1" applyBorder="1" applyAlignment="1">
      <alignment horizontal="center" vertical="center" wrapText="1"/>
    </xf>
    <xf numFmtId="0" fontId="143" fillId="10" borderId="42" xfId="0" applyFont="1" applyFill="1" applyBorder="1" applyAlignment="1">
      <alignment horizontal="center" vertical="center" wrapText="1"/>
    </xf>
    <xf numFmtId="0" fontId="65" fillId="0" borderId="0" xfId="0" applyFont="1" applyAlignment="1">
      <alignment vertical="center" wrapText="1"/>
    </xf>
    <xf numFmtId="0" fontId="65" fillId="0" borderId="16" xfId="0" applyFont="1" applyBorder="1" applyAlignment="1">
      <alignment vertical="center" wrapText="1"/>
    </xf>
    <xf numFmtId="0" fontId="170" fillId="10" borderId="20" xfId="0" applyFont="1" applyFill="1" applyBorder="1" applyAlignment="1">
      <alignment horizontal="center" vertical="center"/>
    </xf>
    <xf numFmtId="0" fontId="170" fillId="10" borderId="22" xfId="0" applyFont="1" applyFill="1" applyBorder="1" applyAlignment="1">
      <alignment horizontal="center" vertical="center"/>
    </xf>
    <xf numFmtId="0" fontId="65" fillId="0" borderId="35" xfId="0" applyFont="1" applyBorder="1"/>
    <xf numFmtId="0" fontId="143" fillId="0" borderId="16" xfId="0" applyFont="1" applyBorder="1" applyAlignment="1">
      <alignment horizontal="center" vertical="center" wrapText="1"/>
    </xf>
    <xf numFmtId="0" fontId="143" fillId="0" borderId="28" xfId="0" applyFont="1" applyBorder="1" applyAlignment="1">
      <alignment horizontal="center" vertical="center" wrapText="1"/>
    </xf>
    <xf numFmtId="0" fontId="143" fillId="0" borderId="44" xfId="0" applyFont="1" applyBorder="1" applyAlignment="1">
      <alignment horizontal="center" vertical="center" wrapText="1"/>
    </xf>
    <xf numFmtId="0" fontId="143" fillId="0" borderId="33" xfId="0" applyFont="1" applyBorder="1" applyAlignment="1">
      <alignment horizontal="center" vertical="center" wrapText="1"/>
    </xf>
    <xf numFmtId="0" fontId="143" fillId="0" borderId="29" xfId="0" applyFont="1" applyBorder="1" applyAlignment="1">
      <alignment horizontal="center" vertical="top" wrapText="1"/>
    </xf>
    <xf numFmtId="0" fontId="143" fillId="0" borderId="43" xfId="0" applyFont="1" applyBorder="1" applyAlignment="1">
      <alignment horizontal="center" vertical="top" wrapText="1"/>
    </xf>
    <xf numFmtId="0" fontId="143" fillId="0" borderId="32" xfId="0" applyFont="1" applyBorder="1" applyAlignment="1">
      <alignment horizontal="center" vertical="top" wrapText="1"/>
    </xf>
    <xf numFmtId="0" fontId="143" fillId="0" borderId="43" xfId="0" applyFont="1" applyBorder="1" applyAlignment="1">
      <alignment vertical="center" wrapText="1"/>
    </xf>
    <xf numFmtId="0" fontId="143" fillId="0" borderId="32" xfId="0" applyFont="1" applyBorder="1" applyAlignment="1">
      <alignment vertical="center" wrapText="1"/>
    </xf>
    <xf numFmtId="0" fontId="169" fillId="10" borderId="20" xfId="0" applyFont="1" applyFill="1" applyBorder="1" applyAlignment="1">
      <alignment horizontal="center" vertical="center" wrapText="1"/>
    </xf>
    <xf numFmtId="0" fontId="169" fillId="10" borderId="22" xfId="0" applyFont="1" applyFill="1" applyBorder="1" applyAlignment="1">
      <alignment horizontal="center" vertical="center" wrapText="1"/>
    </xf>
    <xf numFmtId="0" fontId="164" fillId="19" borderId="20" xfId="0" applyFont="1" applyFill="1" applyBorder="1" applyAlignment="1">
      <alignment horizontal="center" vertical="center" wrapText="1"/>
    </xf>
    <xf numFmtId="0" fontId="164" fillId="19" borderId="22" xfId="0" applyFont="1" applyFill="1" applyBorder="1" applyAlignment="1">
      <alignment horizontal="center" vertical="center" wrapText="1"/>
    </xf>
    <xf numFmtId="0" fontId="170" fillId="0" borderId="20" xfId="0" applyFont="1" applyBorder="1" applyAlignment="1">
      <alignment horizontal="center" vertical="center"/>
    </xf>
    <xf numFmtId="0" fontId="170" fillId="0" borderId="22" xfId="0" applyFont="1" applyBorder="1" applyAlignment="1">
      <alignment horizontal="center" vertical="center"/>
    </xf>
    <xf numFmtId="0" fontId="156" fillId="0" borderId="20" xfId="0" applyFont="1" applyBorder="1" applyAlignment="1">
      <alignment vertical="center" wrapText="1"/>
    </xf>
    <xf numFmtId="0" fontId="156" fillId="0" borderId="22" xfId="0" applyFont="1" applyBorder="1" applyAlignment="1">
      <alignment vertical="center" wrapText="1"/>
    </xf>
    <xf numFmtId="0" fontId="156" fillId="0" borderId="25" xfId="0" applyFont="1" applyBorder="1" applyAlignment="1">
      <alignment horizontal="center" vertical="center" wrapText="1"/>
    </xf>
    <xf numFmtId="0" fontId="156" fillId="0" borderId="16" xfId="0" applyFont="1" applyBorder="1" applyAlignment="1">
      <alignment horizontal="center" vertical="center" wrapText="1"/>
    </xf>
    <xf numFmtId="0" fontId="156" fillId="0" borderId="45" xfId="0" applyFont="1" applyBorder="1" applyAlignment="1">
      <alignment horizontal="center" vertical="center" wrapText="1"/>
    </xf>
    <xf numFmtId="0" fontId="156" fillId="0" borderId="43" xfId="0" applyFont="1" applyBorder="1" applyAlignment="1">
      <alignment horizontal="center" vertical="center" wrapText="1"/>
    </xf>
    <xf numFmtId="0" fontId="156" fillId="10" borderId="43" xfId="0" applyFont="1" applyFill="1" applyBorder="1" applyAlignment="1">
      <alignment vertical="center" wrapText="1"/>
    </xf>
    <xf numFmtId="0" fontId="156" fillId="10" borderId="32" xfId="0" applyFont="1" applyFill="1" applyBorder="1" applyAlignment="1">
      <alignment vertical="center" wrapText="1"/>
    </xf>
    <xf numFmtId="0" fontId="156" fillId="0" borderId="32" xfId="0" applyFont="1" applyBorder="1" applyAlignment="1">
      <alignment horizontal="center" vertical="center" wrapText="1"/>
    </xf>
    <xf numFmtId="0" fontId="156" fillId="10" borderId="42" xfId="0" applyFont="1" applyFill="1" applyBorder="1" applyAlignment="1">
      <alignment vertical="center" wrapText="1"/>
    </xf>
    <xf numFmtId="0" fontId="156" fillId="0" borderId="24" xfId="0" applyFont="1" applyBorder="1" applyAlignment="1">
      <alignment vertical="top" wrapText="1"/>
    </xf>
    <xf numFmtId="0" fontId="156" fillId="0" borderId="38" xfId="0" applyFont="1" applyBorder="1" applyAlignment="1">
      <alignment vertical="top" wrapText="1"/>
    </xf>
    <xf numFmtId="0" fontId="156" fillId="0" borderId="39" xfId="0" applyFont="1" applyBorder="1" applyAlignment="1">
      <alignment vertical="top" wrapText="1"/>
    </xf>
    <xf numFmtId="0" fontId="65" fillId="0" borderId="0" xfId="0" applyFont="1"/>
    <xf numFmtId="0" fontId="163" fillId="8" borderId="20" xfId="0" applyFont="1" applyFill="1" applyBorder="1" applyAlignment="1">
      <alignment horizontal="left" vertical="center" wrapText="1" indent="2"/>
    </xf>
    <xf numFmtId="0" fontId="163" fillId="8" borderId="22" xfId="0" applyFont="1" applyFill="1" applyBorder="1" applyAlignment="1">
      <alignment horizontal="left" vertical="center" wrapText="1" indent="2"/>
    </xf>
    <xf numFmtId="0" fontId="164" fillId="0" borderId="20" xfId="0" applyFont="1" applyBorder="1" applyAlignment="1">
      <alignment vertical="center" wrapText="1"/>
    </xf>
    <xf numFmtId="0" fontId="164" fillId="0" borderId="22" xfId="0" applyFont="1" applyBorder="1" applyAlignment="1">
      <alignment vertical="center" wrapText="1"/>
    </xf>
    <xf numFmtId="0" fontId="143" fillId="0" borderId="20" xfId="0" applyFont="1" applyBorder="1" applyAlignment="1">
      <alignment vertical="center" wrapText="1"/>
    </xf>
    <xf numFmtId="0" fontId="143" fillId="0" borderId="22" xfId="0" applyFont="1" applyBorder="1" applyAlignment="1">
      <alignment vertical="center" wrapText="1"/>
    </xf>
    <xf numFmtId="0" fontId="156" fillId="0" borderId="20" xfId="0" applyFont="1" applyBorder="1" applyAlignment="1">
      <alignment horizontal="center" vertical="center"/>
    </xf>
    <xf numFmtId="0" fontId="156" fillId="0" borderId="22" xfId="0" applyFont="1" applyBorder="1" applyAlignment="1">
      <alignment horizontal="center" vertical="center"/>
    </xf>
    <xf numFmtId="0" fontId="156" fillId="0" borderId="26" xfId="0" applyFont="1" applyBorder="1" applyAlignment="1">
      <alignment horizontal="center" vertical="center"/>
    </xf>
    <xf numFmtId="0" fontId="156" fillId="0" borderId="22" xfId="0" applyFont="1" applyBorder="1" applyAlignment="1">
      <alignment horizontal="center" vertical="center" wrapText="1"/>
    </xf>
    <xf numFmtId="0" fontId="156" fillId="0" borderId="24" xfId="0" applyFont="1" applyBorder="1" applyAlignment="1">
      <alignment horizontal="center" vertical="center"/>
    </xf>
    <xf numFmtId="0" fontId="156" fillId="0" borderId="38" xfId="0" applyFont="1" applyBorder="1" applyAlignment="1">
      <alignment horizontal="center" vertical="center"/>
    </xf>
    <xf numFmtId="0" fontId="156" fillId="0" borderId="25" xfId="0" applyFont="1" applyBorder="1" applyAlignment="1">
      <alignment horizontal="center" vertical="center"/>
    </xf>
    <xf numFmtId="0" fontId="156" fillId="0" borderId="44" xfId="0" applyFont="1" applyBorder="1" applyAlignment="1">
      <alignment horizontal="center" vertical="center"/>
    </xf>
    <xf numFmtId="0" fontId="156" fillId="0" borderId="35" xfId="0" applyFont="1" applyBorder="1" applyAlignment="1">
      <alignment horizontal="center" vertical="center"/>
    </xf>
    <xf numFmtId="0" fontId="156" fillId="0" borderId="33" xfId="0" applyFont="1" applyBorder="1" applyAlignment="1">
      <alignment horizontal="center" vertical="center"/>
    </xf>
    <xf numFmtId="0" fontId="156" fillId="0" borderId="24" xfId="0" applyFont="1" applyBorder="1" applyAlignment="1">
      <alignment horizontal="left" vertical="center"/>
    </xf>
    <xf numFmtId="0" fontId="156" fillId="0" borderId="38" xfId="0" applyFont="1" applyBorder="1" applyAlignment="1">
      <alignment horizontal="left" vertical="center"/>
    </xf>
    <xf numFmtId="0" fontId="156" fillId="10" borderId="26" xfId="0" applyFont="1" applyFill="1" applyBorder="1" applyAlignment="1">
      <alignment vertical="center"/>
    </xf>
    <xf numFmtId="0" fontId="156" fillId="10" borderId="22" xfId="0" applyFont="1" applyFill="1" applyBorder="1" applyAlignment="1">
      <alignment vertical="center"/>
    </xf>
    <xf numFmtId="0" fontId="156" fillId="10" borderId="44" xfId="0" applyFont="1" applyFill="1" applyBorder="1"/>
    <xf numFmtId="0" fontId="156" fillId="10" borderId="35" xfId="0" applyFont="1" applyFill="1" applyBorder="1"/>
    <xf numFmtId="0" fontId="156" fillId="10" borderId="33" xfId="0" applyFont="1" applyFill="1" applyBorder="1"/>
    <xf numFmtId="0" fontId="156" fillId="20" borderId="20" xfId="0" applyFont="1" applyFill="1" applyBorder="1" applyAlignment="1">
      <alignment vertical="center" wrapText="1"/>
    </xf>
    <xf numFmtId="0" fontId="156" fillId="20" borderId="22" xfId="0" applyFont="1" applyFill="1" applyBorder="1" applyAlignment="1">
      <alignment vertical="center" wrapText="1"/>
    </xf>
    <xf numFmtId="0" fontId="156" fillId="20" borderId="26" xfId="0" applyFont="1" applyFill="1" applyBorder="1" applyAlignment="1">
      <alignment vertical="center" wrapText="1"/>
    </xf>
    <xf numFmtId="0" fontId="156" fillId="0" borderId="26" xfId="0" applyFont="1" applyBorder="1" applyAlignment="1">
      <alignment vertical="center" wrapText="1"/>
    </xf>
    <xf numFmtId="0" fontId="27" fillId="0" borderId="12" xfId="6" applyBorder="1" applyAlignment="1">
      <alignment horizontal="left" vertical="center" wrapText="1"/>
    </xf>
    <xf numFmtId="0" fontId="27" fillId="0" borderId="5" xfId="6" applyBorder="1" applyAlignment="1">
      <alignment horizontal="left" vertical="center" wrapText="1"/>
    </xf>
    <xf numFmtId="0" fontId="27" fillId="0" borderId="6" xfId="6" applyBorder="1" applyAlignment="1">
      <alignment horizontal="left" vertical="center" wrapText="1"/>
    </xf>
    <xf numFmtId="0" fontId="42" fillId="0" borderId="0" xfId="0" applyFont="1" applyAlignment="1">
      <alignment vertical="center" wrapText="1"/>
    </xf>
    <xf numFmtId="0" fontId="159" fillId="0" borderId="0" xfId="0" applyFont="1" applyAlignment="1">
      <alignment vertical="center"/>
    </xf>
    <xf numFmtId="0" fontId="32" fillId="0" borderId="0" xfId="0" applyFont="1" applyAlignment="1">
      <alignment horizontal="left" vertical="center" wrapText="1"/>
    </xf>
    <xf numFmtId="0" fontId="17" fillId="0" borderId="1"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17" fillId="0" borderId="3" xfId="0" applyFont="1" applyBorder="1" applyAlignment="1">
      <alignment horizontal="center" vertical="center" wrapText="1"/>
    </xf>
    <xf numFmtId="9" fontId="30" fillId="0" borderId="1" xfId="0" applyNumberFormat="1" applyFont="1" applyBorder="1" applyAlignment="1">
      <alignment horizontal="center" vertical="center" wrapText="1"/>
    </xf>
    <xf numFmtId="0" fontId="17" fillId="10" borderId="7" xfId="0" applyFont="1" applyFill="1" applyBorder="1" applyAlignment="1">
      <alignment horizontal="center" vertical="center" wrapText="1"/>
    </xf>
    <xf numFmtId="0" fontId="17" fillId="10" borderId="8"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20" fillId="10" borderId="7" xfId="0" applyFont="1" applyFill="1" applyBorder="1" applyAlignment="1">
      <alignment horizontal="center" vertical="center" wrapText="1"/>
    </xf>
    <xf numFmtId="0" fontId="20"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78" fillId="0" borderId="0" xfId="0" applyFont="1" applyAlignment="1">
      <alignment wrapText="1"/>
    </xf>
    <xf numFmtId="0" fontId="179" fillId="0" borderId="0" xfId="0" applyFont="1" applyAlignment="1">
      <alignment wrapText="1"/>
    </xf>
    <xf numFmtId="0" fontId="179" fillId="0" borderId="0" xfId="0" applyFont="1"/>
    <xf numFmtId="0" fontId="119" fillId="0" borderId="0" xfId="0" applyFont="1" applyAlignment="1">
      <alignment vertical="center" wrapText="1"/>
    </xf>
    <xf numFmtId="0" fontId="148" fillId="10" borderId="7" xfId="0" applyFont="1" applyFill="1" applyBorder="1" applyAlignment="1">
      <alignment horizontal="center" vertical="center" wrapText="1"/>
    </xf>
    <xf numFmtId="0" fontId="148" fillId="10" borderId="8" xfId="0" applyFont="1" applyFill="1" applyBorder="1" applyAlignment="1">
      <alignment horizontal="center" vertical="center" wrapText="1"/>
    </xf>
    <xf numFmtId="0" fontId="156" fillId="10" borderId="7" xfId="0" applyFont="1" applyFill="1" applyBorder="1" applyAlignment="1">
      <alignment horizontal="center" vertical="center" wrapText="1"/>
    </xf>
    <xf numFmtId="0" fontId="156" fillId="10" borderId="3" xfId="0" applyFont="1" applyFill="1" applyBorder="1" applyAlignment="1">
      <alignment horizontal="center" vertical="center" wrapText="1"/>
    </xf>
    <xf numFmtId="0" fontId="156" fillId="10" borderId="8" xfId="0" applyFont="1" applyFill="1" applyBorder="1" applyAlignment="1">
      <alignment horizontal="center" vertical="center" wrapText="1"/>
    </xf>
    <xf numFmtId="0" fontId="156" fillId="10" borderId="13" xfId="0" applyFont="1" applyFill="1" applyBorder="1" applyAlignment="1">
      <alignment horizontal="center" vertical="center" wrapText="1"/>
    </xf>
    <xf numFmtId="0" fontId="156" fillId="10" borderId="15" xfId="0" applyFont="1" applyFill="1" applyBorder="1" applyAlignment="1">
      <alignment horizontal="center" vertical="center" wrapText="1"/>
    </xf>
    <xf numFmtId="0" fontId="156" fillId="10" borderId="14" xfId="0" applyFont="1" applyFill="1" applyBorder="1" applyAlignment="1">
      <alignment horizontal="center" vertical="center" wrapText="1"/>
    </xf>
    <xf numFmtId="0" fontId="166" fillId="10" borderId="13" xfId="0" applyFont="1" applyFill="1" applyBorder="1" applyAlignment="1">
      <alignment horizontal="center" vertical="center" wrapText="1"/>
    </xf>
    <xf numFmtId="0" fontId="166" fillId="10" borderId="15" xfId="0" applyFont="1" applyFill="1" applyBorder="1" applyAlignment="1">
      <alignment horizontal="center" vertical="center" wrapText="1"/>
    </xf>
    <xf numFmtId="0" fontId="166" fillId="10" borderId="14" xfId="0" applyFont="1" applyFill="1" applyBorder="1" applyAlignment="1">
      <alignment horizontal="center" vertical="center" wrapText="1"/>
    </xf>
    <xf numFmtId="0" fontId="156"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43" fillId="10" borderId="13" xfId="0" applyFont="1" applyFill="1" applyBorder="1" applyAlignment="1">
      <alignment horizontal="center" vertical="center" wrapText="1"/>
    </xf>
    <xf numFmtId="0" fontId="143" fillId="10" borderId="15" xfId="0" applyFont="1" applyFill="1" applyBorder="1" applyAlignment="1">
      <alignment horizontal="center" vertical="center" wrapText="1"/>
    </xf>
    <xf numFmtId="0" fontId="148" fillId="10" borderId="3"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0" fillId="0" borderId="13"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0" fontId="72" fillId="0" borderId="13" xfId="0" applyFont="1" applyBorder="1" applyAlignment="1">
      <alignment horizontal="center" vertical="center" wrapText="1"/>
    </xf>
    <xf numFmtId="0" fontId="72" fillId="0" borderId="14" xfId="0" applyFont="1" applyBorder="1" applyAlignment="1">
      <alignment horizontal="center" vertical="center" wrapText="1"/>
    </xf>
    <xf numFmtId="0" fontId="80" fillId="0" borderId="13" xfId="0" applyFont="1" applyBorder="1" applyAlignment="1">
      <alignment horizontal="center" vertical="center" wrapText="1"/>
    </xf>
    <xf numFmtId="0" fontId="80" fillId="0" borderId="14" xfId="0" applyFont="1" applyBorder="1" applyAlignment="1">
      <alignment horizontal="center" vertical="center" wrapText="1"/>
    </xf>
    <xf numFmtId="0" fontId="80" fillId="0" borderId="9" xfId="0" applyFont="1" applyBorder="1" applyAlignment="1">
      <alignment horizontal="center" vertical="center" wrapText="1"/>
    </xf>
    <xf numFmtId="0" fontId="80" fillId="0" borderId="8"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4" xfId="0" applyFont="1" applyBorder="1" applyAlignment="1">
      <alignment horizontal="center" vertical="center" wrapText="1"/>
    </xf>
    <xf numFmtId="0" fontId="27" fillId="0" borderId="7" xfId="6" applyBorder="1"/>
    <xf numFmtId="0" fontId="27" fillId="0" borderId="3" xfId="6" applyBorder="1"/>
    <xf numFmtId="0" fontId="27" fillId="0" borderId="8" xfId="6" applyBorder="1"/>
    <xf numFmtId="0" fontId="0" fillId="0" borderId="1" xfId="0" applyBorder="1" applyAlignment="1">
      <alignment horizont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3" xfId="0" applyFont="1" applyBorder="1" applyAlignment="1">
      <alignment horizontal="center" wrapText="1"/>
    </xf>
    <xf numFmtId="0" fontId="17" fillId="0" borderId="14" xfId="0" applyFont="1" applyBorder="1" applyAlignment="1">
      <alignment horizontal="center" wrapText="1"/>
    </xf>
    <xf numFmtId="0" fontId="181" fillId="0" borderId="0" xfId="2" applyFont="1" applyAlignment="1">
      <alignment vertical="center" wrapText="1"/>
    </xf>
    <xf numFmtId="0" fontId="182" fillId="0" borderId="0" xfId="0" applyFont="1" applyAlignment="1">
      <alignment wrapText="1"/>
    </xf>
    <xf numFmtId="0" fontId="181" fillId="0" borderId="0" xfId="0" applyFont="1" applyAlignment="1">
      <alignment vertical="center" wrapText="1"/>
    </xf>
    <xf numFmtId="0" fontId="34" fillId="0" borderId="0" xfId="0" applyFont="1" applyAlignment="1">
      <alignment vertical="center" wrapText="1"/>
    </xf>
    <xf numFmtId="0" fontId="10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81" fillId="0" borderId="0" xfId="0" applyFont="1" applyAlignment="1">
      <alignment wrapText="1"/>
    </xf>
    <xf numFmtId="0" fontId="5" fillId="0" borderId="1" xfId="0" applyFont="1" applyBorder="1" applyAlignment="1">
      <alignment horizontal="center" vertical="center"/>
    </xf>
    <xf numFmtId="0" fontId="30" fillId="0" borderId="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108" fillId="0" borderId="1" xfId="0" applyFont="1" applyBorder="1" applyAlignment="1">
      <alignment vertical="center" wrapText="1"/>
    </xf>
    <xf numFmtId="0" fontId="131" fillId="0" borderId="7" xfId="0" applyFont="1" applyBorder="1" applyAlignment="1">
      <alignment horizontal="left" vertical="center" wrapText="1" indent="7"/>
    </xf>
    <xf numFmtId="0" fontId="131" fillId="0" borderId="8" xfId="0" applyFont="1" applyBorder="1" applyAlignment="1">
      <alignment horizontal="left" vertical="center" wrapText="1" indent="7"/>
    </xf>
    <xf numFmtId="0" fontId="149" fillId="0" borderId="0" xfId="0" applyFont="1" applyAlignment="1">
      <alignment wrapText="1"/>
    </xf>
    <xf numFmtId="0" fontId="0" fillId="0" borderId="0" xfId="0" applyAlignment="1">
      <alignment horizontal="left" vertical="center" wrapText="1"/>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32" fillId="0" borderId="0" xfId="0" applyFont="1" applyAlignment="1">
      <alignment horizontal="left"/>
    </xf>
    <xf numFmtId="0" fontId="33" fillId="0" borderId="0" xfId="0" applyFont="1" applyAlignment="1">
      <alignment horizontal="left"/>
    </xf>
    <xf numFmtId="0" fontId="20" fillId="0" borderId="1" xfId="0" applyFont="1" applyBorder="1" applyAlignment="1">
      <alignment horizontal="center"/>
    </xf>
    <xf numFmtId="0" fontId="20" fillId="0" borderId="7" xfId="0" applyFont="1" applyBorder="1" applyAlignment="1">
      <alignment horizontal="center"/>
    </xf>
    <xf numFmtId="0" fontId="20" fillId="0" borderId="3" xfId="0" applyFont="1" applyBorder="1" applyAlignment="1">
      <alignment horizontal="center"/>
    </xf>
    <xf numFmtId="0" fontId="20" fillId="0" borderId="8" xfId="0" applyFont="1" applyBorder="1" applyAlignment="1">
      <alignment horizontal="center"/>
    </xf>
    <xf numFmtId="0" fontId="20" fillId="0" borderId="13" xfId="0" applyFont="1" applyBorder="1" applyAlignment="1">
      <alignment horizontal="center"/>
    </xf>
    <xf numFmtId="0" fontId="20" fillId="0" borderId="9" xfId="0" applyFont="1" applyBorder="1" applyAlignment="1">
      <alignment horizontal="center"/>
    </xf>
    <xf numFmtId="0" fontId="20" fillId="0" borderId="1" xfId="0" applyFont="1" applyBorder="1" applyAlignment="1">
      <alignment horizontal="left"/>
    </xf>
    <xf numFmtId="0" fontId="20" fillId="0" borderId="1" xfId="0" applyFont="1" applyBorder="1" applyAlignment="1">
      <alignment horizontal="center" wrapText="1"/>
    </xf>
    <xf numFmtId="0" fontId="30" fillId="0" borderId="1" xfId="0" applyFont="1" applyBorder="1" applyAlignment="1">
      <alignment horizontal="left"/>
    </xf>
    <xf numFmtId="0" fontId="20" fillId="0" borderId="1" xfId="0" applyFont="1" applyBorder="1" applyAlignment="1">
      <alignment horizontal="left" indent="1"/>
    </xf>
    <xf numFmtId="0" fontId="149" fillId="0" borderId="0" xfId="0" applyFont="1" applyAlignment="1">
      <alignment horizontal="left" vertical="center" wrapText="1"/>
    </xf>
    <xf numFmtId="0" fontId="81" fillId="0" borderId="7" xfId="0" applyFont="1" applyBorder="1" applyAlignment="1">
      <alignment horizontal="justify" vertical="center" wrapText="1"/>
    </xf>
    <xf numFmtId="0" fontId="81" fillId="0" borderId="8" xfId="0" applyFont="1" applyBorder="1" applyAlignment="1">
      <alignment horizontal="justify" vertical="center" wrapText="1"/>
    </xf>
    <xf numFmtId="0" fontId="81" fillId="0" borderId="3" xfId="0" applyFont="1" applyBorder="1" applyAlignment="1">
      <alignment horizontal="justify" vertical="center" wrapText="1"/>
    </xf>
    <xf numFmtId="0" fontId="113" fillId="10" borderId="4" xfId="0" applyFont="1" applyFill="1" applyBorder="1" applyAlignment="1">
      <alignment vertical="center" wrapText="1"/>
    </xf>
    <xf numFmtId="0" fontId="113" fillId="10" borderId="15" xfId="0" applyFont="1" applyFill="1" applyBorder="1" applyAlignment="1">
      <alignment vertical="center" wrapText="1"/>
    </xf>
    <xf numFmtId="0" fontId="113" fillId="10" borderId="6" xfId="0" applyFont="1" applyFill="1" applyBorder="1" applyAlignment="1">
      <alignment vertical="center" wrapText="1"/>
    </xf>
    <xf numFmtId="0" fontId="113" fillId="10" borderId="14" xfId="0" applyFont="1" applyFill="1" applyBorder="1" applyAlignment="1">
      <alignment vertical="center" wrapText="1"/>
    </xf>
    <xf numFmtId="0" fontId="34" fillId="0" borderId="4" xfId="0" applyFont="1" applyBorder="1" applyAlignment="1">
      <alignment vertical="center" wrapText="1"/>
    </xf>
    <xf numFmtId="0" fontId="34" fillId="0" borderId="15" xfId="0" applyFont="1" applyBorder="1" applyAlignment="1">
      <alignment vertical="center" wrapText="1"/>
    </xf>
    <xf numFmtId="0" fontId="34" fillId="0" borderId="6" xfId="0" applyFont="1" applyBorder="1" applyAlignment="1">
      <alignment vertical="center" wrapText="1"/>
    </xf>
    <xf numFmtId="0" fontId="34" fillId="0" borderId="14" xfId="0" applyFont="1" applyBorder="1" applyAlignment="1">
      <alignment vertical="center" wrapText="1"/>
    </xf>
    <xf numFmtId="0" fontId="131" fillId="9" borderId="1" xfId="0" applyFont="1" applyFill="1" applyBorder="1" applyAlignment="1">
      <alignment vertical="center" wrapText="1"/>
    </xf>
    <xf numFmtId="0" fontId="0" fillId="0" borderId="0" xfId="0" applyAlignment="1">
      <alignment horizontal="justify" vertical="top" wrapText="1"/>
    </xf>
    <xf numFmtId="0" fontId="41" fillId="0" borderId="0" xfId="0" applyFont="1" applyAlignment="1">
      <alignment vertical="top" wrapText="1"/>
    </xf>
    <xf numFmtId="0" fontId="17" fillId="5" borderId="13"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0" fillId="0" borderId="7" xfId="0"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7" fillId="0" borderId="15" xfId="0" applyFont="1"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20" fillId="0" borderId="1" xfId="15" applyFont="1" applyBorder="1" applyAlignment="1">
      <alignment horizontal="center" vertical="center" wrapText="1"/>
    </xf>
    <xf numFmtId="0" fontId="20" fillId="0" borderId="0" xfId="0" applyFont="1" applyAlignment="1">
      <alignment horizontal="left" wrapText="1"/>
    </xf>
    <xf numFmtId="0" fontId="0" fillId="0" borderId="0" xfId="0" applyAlignment="1">
      <alignment horizontal="left" wrapText="1"/>
    </xf>
    <xf numFmtId="0" fontId="0" fillId="0" borderId="4" xfId="0" applyBorder="1" applyAlignment="1">
      <alignment horizontal="left" wrapText="1"/>
    </xf>
    <xf numFmtId="0" fontId="20" fillId="0" borderId="5" xfId="0" applyFont="1"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0" borderId="13"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20" fillId="0" borderId="3" xfId="0" applyFont="1" applyBorder="1" applyAlignment="1">
      <alignment horizontal="left" vertical="center" wrapText="1"/>
    </xf>
    <xf numFmtId="0" fontId="20"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 xfId="0" applyFont="1" applyBorder="1" applyAlignment="1">
      <alignment horizontal="left" vertical="center" wrapText="1"/>
    </xf>
    <xf numFmtId="0" fontId="20" fillId="6" borderId="7" xfId="0" applyFont="1" applyFill="1" applyBorder="1" applyAlignment="1">
      <alignment horizontal="left" vertical="center" wrapText="1"/>
    </xf>
    <xf numFmtId="0" fontId="20" fillId="6" borderId="3" xfId="0" applyFont="1" applyFill="1" applyBorder="1" applyAlignment="1">
      <alignment horizontal="left" vertical="center" wrapText="1"/>
    </xf>
    <xf numFmtId="0" fontId="20" fillId="6" borderId="8" xfId="0" applyFont="1" applyFill="1" applyBorder="1" applyAlignment="1">
      <alignment horizontal="left" vertical="center" wrapText="1"/>
    </xf>
    <xf numFmtId="0" fontId="20" fillId="0" borderId="7" xfId="0" applyFont="1" applyBorder="1" applyAlignment="1">
      <alignment horizontal="left"/>
    </xf>
    <xf numFmtId="0" fontId="20" fillId="0" borderId="3" xfId="0" applyFont="1" applyBorder="1" applyAlignment="1">
      <alignment horizontal="left"/>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indent="2"/>
    </xf>
    <xf numFmtId="0" fontId="20" fillId="0" borderId="8" xfId="0" applyFont="1" applyBorder="1" applyAlignment="1">
      <alignment horizontal="left" vertical="center" wrapText="1" indent="2"/>
    </xf>
    <xf numFmtId="0" fontId="20" fillId="0" borderId="0" xfId="0" applyFont="1" applyAlignment="1">
      <alignment horizontal="left"/>
    </xf>
    <xf numFmtId="0" fontId="138" fillId="6" borderId="48" xfId="14" applyFont="1" applyFill="1" applyBorder="1" applyAlignment="1">
      <alignment horizontal="center" vertical="center"/>
    </xf>
    <xf numFmtId="0" fontId="138" fillId="6" borderId="49" xfId="14" applyFont="1" applyFill="1" applyBorder="1" applyAlignment="1">
      <alignment horizontal="center" vertical="center"/>
    </xf>
    <xf numFmtId="0" fontId="138" fillId="6" borderId="50" xfId="14" applyFont="1" applyFill="1" applyBorder="1" applyAlignment="1">
      <alignment horizontal="center" vertical="center"/>
    </xf>
    <xf numFmtId="0" fontId="138" fillId="6" borderId="51" xfId="14" applyFont="1" applyFill="1" applyBorder="1" applyAlignment="1">
      <alignment horizontal="center" vertical="center"/>
    </xf>
    <xf numFmtId="0" fontId="138" fillId="6" borderId="52" xfId="14" applyFont="1" applyFill="1" applyBorder="1" applyAlignment="1">
      <alignment horizontal="center" vertical="center"/>
    </xf>
    <xf numFmtId="0" fontId="138" fillId="6" borderId="53" xfId="14" applyFont="1" applyFill="1" applyBorder="1" applyAlignment="1">
      <alignment horizontal="center" vertical="center"/>
    </xf>
    <xf numFmtId="0" fontId="30" fillId="0" borderId="9" xfId="3" applyFont="1" applyBorder="1" applyAlignment="1">
      <alignment horizontal="center" vertical="center" wrapText="1"/>
    </xf>
    <xf numFmtId="0" fontId="30" fillId="0" borderId="11" xfId="3" applyFont="1" applyBorder="1" applyAlignment="1">
      <alignment horizontal="center" vertical="center" wrapText="1"/>
    </xf>
    <xf numFmtId="0" fontId="17" fillId="0" borderId="9" xfId="3" applyFont="1" applyBorder="1" applyAlignment="1">
      <alignment horizontal="center" vertical="center" wrapText="1"/>
    </xf>
    <xf numFmtId="0" fontId="17" fillId="0" borderId="11" xfId="3" applyFont="1" applyBorder="1" applyAlignment="1">
      <alignment horizontal="center" vertical="center" wrapText="1"/>
    </xf>
    <xf numFmtId="0" fontId="30" fillId="0" borderId="2" xfId="3" applyFont="1" applyBorder="1" applyAlignment="1">
      <alignment horizontal="center" vertical="center" wrapText="1"/>
    </xf>
    <xf numFmtId="0" fontId="30" fillId="0" borderId="4" xfId="3" applyFont="1" applyBorder="1" applyAlignment="1">
      <alignment horizontal="center" vertical="center" wrapText="1"/>
    </xf>
    <xf numFmtId="0" fontId="30" fillId="0" borderId="7" xfId="3"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15" applyFont="1" applyBorder="1" applyAlignment="1">
      <alignment horizontal="center" vertical="center" wrapText="1"/>
    </xf>
    <xf numFmtId="0" fontId="20" fillId="0" borderId="11" xfId="15" applyFont="1" applyBorder="1" applyAlignment="1">
      <alignment horizontal="center" vertical="center" wrapText="1"/>
    </xf>
    <xf numFmtId="0" fontId="20" fillId="0" borderId="2" xfId="15" applyFont="1" applyBorder="1" applyAlignment="1">
      <alignment horizontal="center" vertical="center" wrapText="1"/>
    </xf>
    <xf numFmtId="0" fontId="20" fillId="0" borderId="4" xfId="15" applyFont="1" applyBorder="1" applyAlignment="1">
      <alignment horizontal="center" vertical="center" wrapText="1"/>
    </xf>
    <xf numFmtId="0" fontId="20" fillId="0" borderId="12" xfId="15" applyFont="1" applyBorder="1" applyAlignment="1">
      <alignment horizontal="center" vertical="center" wrapText="1"/>
    </xf>
    <xf numFmtId="0" fontId="20" fillId="0" borderId="6" xfId="15" applyFont="1" applyBorder="1" applyAlignment="1">
      <alignment horizontal="center" vertical="center" wrapText="1"/>
    </xf>
    <xf numFmtId="0" fontId="20" fillId="0" borderId="7" xfId="15" applyFont="1" applyBorder="1" applyAlignment="1">
      <alignment horizontal="center" vertical="center" wrapText="1"/>
    </xf>
    <xf numFmtId="0" fontId="20" fillId="0" borderId="8" xfId="15" applyFont="1" applyBorder="1" applyAlignment="1">
      <alignment horizontal="center" vertical="center" wrapText="1"/>
    </xf>
    <xf numFmtId="0" fontId="20" fillId="0" borderId="3" xfId="15" applyFont="1" applyBorder="1" applyAlignment="1">
      <alignment horizontal="center" vertical="center" wrapText="1"/>
    </xf>
    <xf numFmtId="0" fontId="27" fillId="0" borderId="7" xfId="6" applyBorder="1" applyAlignment="1">
      <alignment vertical="center" wrapText="1"/>
    </xf>
    <xf numFmtId="0" fontId="27" fillId="0" borderId="3" xfId="6" applyBorder="1" applyAlignment="1">
      <alignment vertical="center" wrapText="1"/>
    </xf>
    <xf numFmtId="0" fontId="134" fillId="0" borderId="0" xfId="0" applyFont="1" applyAlignment="1">
      <alignment horizontal="left" vertical="center" wrapText="1"/>
    </xf>
    <xf numFmtId="0" fontId="28" fillId="0" borderId="0" xfId="0" applyFont="1" applyAlignment="1">
      <alignment horizontal="left" vertical="center" wrapText="1"/>
    </xf>
    <xf numFmtId="0" fontId="4" fillId="0" borderId="0" xfId="0" applyFont="1" applyAlignment="1">
      <alignment horizontal="left"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top" wrapText="1"/>
    </xf>
    <xf numFmtId="0" fontId="0" fillId="0" borderId="0" xfId="0" applyAlignment="1">
      <alignment vertical="top" wrapText="1"/>
    </xf>
    <xf numFmtId="0" fontId="131" fillId="0" borderId="1" xfId="0" applyFont="1" applyBorder="1" applyAlignment="1">
      <alignment horizontal="center" vertical="center" wrapText="1"/>
    </xf>
    <xf numFmtId="0" fontId="131" fillId="0" borderId="1" xfId="0" applyFont="1" applyBorder="1"/>
  </cellXfs>
  <cellStyles count="24">
    <cellStyle name="=C:\WINNT35\SYSTEM32\COMMAND.COM" xfId="3" xr:uid="{00000000-0005-0000-0000-000000000000}"/>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textový odkaz" xfId="6" builtinId="8"/>
    <cellStyle name="Hypertextový odkaz 2" xfId="13" xr:uid="{00000000-0005-0000-0000-000006000000}"/>
    <cellStyle name="Normal 2" xfId="2" xr:uid="{00000000-0005-0000-0000-000007000000}"/>
    <cellStyle name="Normal 2 2" xfId="10" xr:uid="{00000000-0005-0000-0000-000008000000}"/>
    <cellStyle name="Normal 2 2 2" xfId="9" xr:uid="{00000000-0005-0000-0000-000009000000}"/>
    <cellStyle name="Normal 2 2 3" xfId="20" xr:uid="{4B1BA369-8778-4831-B44B-CF74B8CB58A5}"/>
    <cellStyle name="Normal 2_CEBS 2009 38 Annex 1 (CP06rev2 FINREP templates)" xfId="11" xr:uid="{00000000-0005-0000-0000-00000A000000}"/>
    <cellStyle name="Normal 4" xfId="14" xr:uid="{00000000-0005-0000-0000-00000B000000}"/>
    <cellStyle name="Normal_20 OPR" xfId="15" xr:uid="{00000000-0005-0000-0000-00000C000000}"/>
    <cellStyle name="Normální" xfId="0" builtinId="0"/>
    <cellStyle name="Normální 2" xfId="12" xr:uid="{00000000-0005-0000-0000-00000E000000}"/>
    <cellStyle name="Normální 2 2" xfId="21" xr:uid="{39676D7C-2165-40EB-BF64-5F4E4F47408D}"/>
    <cellStyle name="Normální 3" xfId="19" xr:uid="{00000000-0005-0000-0000-00000F000000}"/>
    <cellStyle name="Normální 3 2" xfId="22" xr:uid="{7939EB37-316A-4F01-8BFA-7DE5FCFC311A}"/>
    <cellStyle name="Normální 4" xfId="23" xr:uid="{7E95EC70-5C51-41FE-BE9F-6A5D555F2F8E}"/>
    <cellStyle name="optionalExposure" xfId="5" xr:uid="{00000000-0005-0000-0000-000010000000}"/>
    <cellStyle name="Procenta" xfId="18" builtinId="5"/>
    <cellStyle name="Procenta 2" xfId="16" xr:uid="{00000000-0005-0000-0000-000012000000}"/>
    <cellStyle name="Standard 3" xfId="17" xr:uid="{00000000-0005-0000-0000-000013000000}"/>
  </cellStyles>
  <dxfs count="1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theme" Target="theme/theme1.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styles" Target="style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xdr:col>
      <xdr:colOff>7112869</xdr:colOff>
      <xdr:row>61</xdr:row>
      <xdr:rowOff>83820</xdr:rowOff>
    </xdr:to>
    <xdr:pic>
      <xdr:nvPicPr>
        <xdr:cNvPr id="3" name="Obrázek 2">
          <a:extLst>
            <a:ext uri="{FF2B5EF4-FFF2-40B4-BE49-F238E27FC236}">
              <a16:creationId xmlns:a16="http://schemas.microsoft.com/office/drawing/2014/main" id="{73654F3A-770E-9A40-A8B8-A112CA185B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2110740"/>
          <a:ext cx="7112869"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1412082</xdr:colOff>
      <xdr:row>26</xdr:row>
      <xdr:rowOff>57150</xdr:rowOff>
    </xdr:to>
    <xdr:sp macro="" textlink="">
      <xdr:nvSpPr>
        <xdr:cNvPr id="2" name="AutoShape 1">
          <a:extLst>
            <a:ext uri="{FF2B5EF4-FFF2-40B4-BE49-F238E27FC236}">
              <a16:creationId xmlns:a16="http://schemas.microsoft.com/office/drawing/2014/main" id="{00000000-0008-0000-1A00-000002000000}"/>
            </a:ext>
          </a:extLst>
        </xdr:cNvPr>
        <xdr:cNvSpPr>
          <a:spLocks noChangeAspect="1" noChangeArrowheads="1"/>
        </xdr:cNvSpPr>
      </xdr:nvSpPr>
      <xdr:spPr bwMode="auto">
        <a:xfrm>
          <a:off x="3848100" y="3600450"/>
          <a:ext cx="9041607"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8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8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eba.europa.eu/sites/default/documents/files/document_library/Publications/Guidelines/2020/GLs%20to%20amend%20disclosure%20guidelines%20EBA-GL-2018-01/Translations/932971/Guidelines%20amending%20EBAGL201801%20%20CRR%20quick%20fix%20%20COVID_CS." TargetMode="External"/><Relationship Id="rId7" Type="http://schemas.openxmlformats.org/officeDocument/2006/relationships/hyperlink" Target="https://eur-lex.europa.eu/legal-content/EN/TXT/?uri=CELEX%3A02021R0637-20220509" TargetMode="External"/><Relationship Id="rId2" Type="http://schemas.openxmlformats.org/officeDocument/2006/relationships/hyperlink" Target="https://www.eba.europa.eu/sites/default/documents/files/documents/10180/2084799/fa5baeec-6b27-468f-a75c-74ce0516bef7/Guidelines%20on%20uniform%20disclosure%20of%20IFRS%209%20transitional%20arrangements_CS.pdf?retry=1" TargetMode="External"/><Relationship Id="rId1" Type="http://schemas.openxmlformats.org/officeDocument/2006/relationships/hyperlink" Target="https://www.eba.europa.eu/eba-updates-mapping-between-technical-standards-pillar-3-disclosures-and-technical-standards" TargetMode="External"/><Relationship Id="rId6"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 Id="rId5" Type="http://schemas.openxmlformats.org/officeDocument/2006/relationships/hyperlink" Target="https://www.eba.europa.eu/sites/default/documents/files/document_library/Publications/Guidelines/2022/EBA-GL-2022-13%20Amending%20GL%20on%20disclosure%20of%20non-performing%20and%20forborne%20exposures/Translations/1043435/GL%20amending%20EBA%20GL%202018%25" TargetMode="External"/><Relationship Id="rId4" Type="http://schemas.openxmlformats.org/officeDocument/2006/relationships/hyperlink" Target="https://www.eba.europa.eu/sites/default/documents/files/documents/10180/2531768/f79b974f-cdf8-4e37-844f-8e8919beeed3/Final%20GL%20on%20disclosure%20of%20non-performing%20and%20forborne%20exposures_COR_CS.pdf?retry=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D61"/>
  <sheetViews>
    <sheetView workbookViewId="0">
      <selection activeCell="C22" sqref="C22"/>
    </sheetView>
  </sheetViews>
  <sheetFormatPr defaultRowHeight="14.4" x14ac:dyDescent="0.3"/>
  <cols>
    <col min="2" max="2" width="12" customWidth="1"/>
    <col min="3" max="3" width="112.33203125" customWidth="1"/>
  </cols>
  <sheetData>
    <row r="1" spans="2:3" x14ac:dyDescent="0.3">
      <c r="B1" s="548"/>
    </row>
    <row r="2" spans="2:3" ht="28.8" x14ac:dyDescent="0.3">
      <c r="B2" s="551" t="s">
        <v>1857</v>
      </c>
      <c r="C2" s="899" t="s">
        <v>2074</v>
      </c>
    </row>
    <row r="3" spans="2:3" x14ac:dyDescent="0.3">
      <c r="B3" s="551"/>
      <c r="C3" s="546" t="s">
        <v>2075</v>
      </c>
    </row>
    <row r="4" spans="2:3" x14ac:dyDescent="0.3">
      <c r="B4" s="548"/>
      <c r="C4" s="546" t="s">
        <v>2076</v>
      </c>
    </row>
    <row r="5" spans="2:3" x14ac:dyDescent="0.3">
      <c r="B5" s="548"/>
      <c r="C5" s="546" t="s">
        <v>2077</v>
      </c>
    </row>
    <row r="6" spans="2:3" x14ac:dyDescent="0.3">
      <c r="B6" s="548"/>
      <c r="C6" s="546" t="s">
        <v>2084</v>
      </c>
    </row>
    <row r="7" spans="2:3" ht="28.8" x14ac:dyDescent="0.3">
      <c r="B7" s="548"/>
      <c r="C7" s="546" t="s">
        <v>2011</v>
      </c>
    </row>
    <row r="8" spans="2:3" ht="65.400000000000006" customHeight="1" x14ac:dyDescent="0.3">
      <c r="B8" s="548"/>
      <c r="C8" s="852" t="s">
        <v>2087</v>
      </c>
    </row>
    <row r="9" spans="2:3" x14ac:dyDescent="0.3">
      <c r="B9" s="548"/>
      <c r="C9" s="869" t="s">
        <v>2089</v>
      </c>
    </row>
    <row r="10" spans="2:3" ht="60.6" customHeight="1" x14ac:dyDescent="0.3">
      <c r="C10" s="852" t="s">
        <v>2008</v>
      </c>
    </row>
    <row r="11" spans="2:3" ht="24" customHeight="1" x14ac:dyDescent="0.3">
      <c r="C11" s="583" t="s">
        <v>2009</v>
      </c>
    </row>
    <row r="12" spans="2:3" ht="77.400000000000006" customHeight="1" x14ac:dyDescent="0.3">
      <c r="C12" s="852" t="s">
        <v>2090</v>
      </c>
    </row>
    <row r="13" spans="2:3" ht="12.6" customHeight="1" x14ac:dyDescent="0.3">
      <c r="C13" s="869" t="s">
        <v>2060</v>
      </c>
    </row>
    <row r="14" spans="2:3" ht="16.2" customHeight="1" x14ac:dyDescent="0.3">
      <c r="C14" s="869" t="s">
        <v>2061</v>
      </c>
    </row>
    <row r="15" spans="2:3" ht="180.6" customHeight="1" x14ac:dyDescent="0.3">
      <c r="C15" s="852" t="s">
        <v>2088</v>
      </c>
    </row>
    <row r="16" spans="2:3" ht="14.4" customHeight="1" x14ac:dyDescent="0.3">
      <c r="C16" s="869" t="s">
        <v>2063</v>
      </c>
    </row>
    <row r="17" spans="2:4" ht="16.95" customHeight="1" x14ac:dyDescent="0.3">
      <c r="C17" s="869" t="s">
        <v>2062</v>
      </c>
    </row>
    <row r="18" spans="2:4" ht="14.4" customHeight="1" x14ac:dyDescent="0.3">
      <c r="C18" s="869" t="s">
        <v>2091</v>
      </c>
    </row>
    <row r="19" spans="2:4" ht="66" customHeight="1" x14ac:dyDescent="0.3">
      <c r="C19" s="852" t="s">
        <v>2010</v>
      </c>
    </row>
    <row r="20" spans="2:4" ht="163.19999999999999" customHeight="1" x14ac:dyDescent="0.3">
      <c r="C20" s="546" t="s">
        <v>2085</v>
      </c>
    </row>
    <row r="21" spans="2:4" x14ac:dyDescent="0.3">
      <c r="C21" s="583"/>
    </row>
    <row r="22" spans="2:4" ht="86.4" x14ac:dyDescent="0.3">
      <c r="B22" s="554" t="s">
        <v>1851</v>
      </c>
      <c r="C22" s="585" t="s">
        <v>2093</v>
      </c>
    </row>
    <row r="24" spans="2:4" x14ac:dyDescent="0.3">
      <c r="B24" s="551" t="s">
        <v>1820</v>
      </c>
      <c r="C24" s="546" t="s">
        <v>1821</v>
      </c>
      <c r="D24" s="542"/>
    </row>
    <row r="25" spans="2:4" x14ac:dyDescent="0.3">
      <c r="B25" s="548"/>
      <c r="C25" s="546" t="s">
        <v>1822</v>
      </c>
      <c r="D25" s="543"/>
    </row>
    <row r="26" spans="2:4" x14ac:dyDescent="0.3">
      <c r="B26" s="548"/>
      <c r="C26" s="896" t="s">
        <v>2069</v>
      </c>
      <c r="D26" s="544"/>
    </row>
    <row r="27" spans="2:4" ht="28.8" x14ac:dyDescent="0.3">
      <c r="B27" s="548"/>
      <c r="C27" s="549" t="s">
        <v>2068</v>
      </c>
      <c r="D27" s="545"/>
    </row>
    <row r="28" spans="2:4" x14ac:dyDescent="0.3">
      <c r="B28" s="548"/>
      <c r="C28" s="549"/>
      <c r="D28" s="553"/>
    </row>
    <row r="29" spans="2:4" ht="27.6" x14ac:dyDescent="0.3">
      <c r="B29" s="548"/>
      <c r="C29" s="552" t="s">
        <v>1909</v>
      </c>
    </row>
    <row r="60" spans="3:3" x14ac:dyDescent="0.3">
      <c r="C60" s="37" t="s">
        <v>2065</v>
      </c>
    </row>
    <row r="61" spans="3:3" x14ac:dyDescent="0.3">
      <c r="C61" s="37" t="s">
        <v>2066</v>
      </c>
    </row>
  </sheetData>
  <hyperlinks>
    <hyperlink ref="C11" r:id="rId1" xr:uid="{00000000-0004-0000-0000-000000000000}"/>
    <hyperlink ref="C13" r:id="rId2" display="EBA/GL/2018/01" xr:uid="{00000000-0004-0000-0000-000001000000}"/>
    <hyperlink ref="C14" r:id="rId3" display="EBA/GL/2020/12" xr:uid="{00000000-0004-0000-0000-000002000000}"/>
    <hyperlink ref="C16" r:id="rId4" display=" EBA/GL/2018/10 - původní znění (externí odkaz)" xr:uid="{00000000-0004-0000-0000-000003000000}"/>
    <hyperlink ref="C17" r:id="rId5" xr:uid="{00000000-0004-0000-0000-000004000000}"/>
    <hyperlink ref="C18" r:id="rId6" xr:uid="{00000000-0004-0000-0000-000005000000}"/>
    <hyperlink ref="C9" r:id="rId7" xr:uid="{00000000-0004-0000-0000-000006000000}"/>
  </hyperlinks>
  <pageMargins left="0.7" right="0.7" top="0.78740157499999996" bottom="0.78740157499999996" header="0.3" footer="0.3"/>
  <pageSetup paperSize="9"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3:C10"/>
  <sheetViews>
    <sheetView showGridLines="0" view="pageLayout" zoomScaleNormal="100" workbookViewId="0">
      <selection activeCell="A3" sqref="A3:B3"/>
    </sheetView>
  </sheetViews>
  <sheetFormatPr defaultRowHeight="14.4" x14ac:dyDescent="0.3"/>
  <cols>
    <col min="1" max="1" width="6.109375" customWidth="1"/>
    <col min="2" max="2" width="74.109375" customWidth="1"/>
    <col min="3" max="3" width="19.109375" customWidth="1"/>
  </cols>
  <sheetData>
    <row r="3" spans="1:3" x14ac:dyDescent="0.3">
      <c r="A3" s="5" t="s">
        <v>2</v>
      </c>
    </row>
    <row r="7" spans="1:3" x14ac:dyDescent="0.3">
      <c r="C7" s="15" t="s">
        <v>6</v>
      </c>
    </row>
    <row r="8" spans="1:3" x14ac:dyDescent="0.3">
      <c r="A8" s="18"/>
      <c r="B8" s="19"/>
      <c r="C8" s="15" t="s">
        <v>9</v>
      </c>
    </row>
    <row r="9" spans="1:3" ht="15.75" customHeight="1" x14ac:dyDescent="0.3">
      <c r="A9" s="15">
        <v>1</v>
      </c>
      <c r="B9" s="17" t="s">
        <v>109</v>
      </c>
      <c r="C9" s="15"/>
    </row>
    <row r="10" spans="1:3" x14ac:dyDescent="0.3">
      <c r="A10" s="15">
        <v>2</v>
      </c>
      <c r="B10" s="17" t="s">
        <v>110</v>
      </c>
      <c r="C10" s="15"/>
    </row>
  </sheetData>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tabColor rgb="FF0070C0"/>
    <pageSetUpPr fitToPage="1"/>
  </sheetPr>
  <dimension ref="B2:L16"/>
  <sheetViews>
    <sheetView showGridLines="0" workbookViewId="0">
      <selection activeCell="B3" sqref="B3"/>
    </sheetView>
  </sheetViews>
  <sheetFormatPr defaultRowHeight="14.4" x14ac:dyDescent="0.3"/>
  <cols>
    <col min="12" max="12" width="53" customWidth="1"/>
  </cols>
  <sheetData>
    <row r="2" spans="2:12" x14ac:dyDescent="0.3">
      <c r="B2" t="s">
        <v>1767</v>
      </c>
    </row>
    <row r="3" spans="2:12" x14ac:dyDescent="0.3">
      <c r="B3" t="s">
        <v>1768</v>
      </c>
    </row>
    <row r="5" spans="2:12" x14ac:dyDescent="0.3">
      <c r="B5" s="1018" t="s">
        <v>1129</v>
      </c>
      <c r="C5" s="1019"/>
      <c r="D5" s="1019"/>
      <c r="E5" s="1019"/>
      <c r="F5" s="1019"/>
      <c r="G5" s="1019"/>
      <c r="H5" s="1019"/>
      <c r="I5" s="1019"/>
      <c r="J5" s="1019"/>
      <c r="K5" s="1019"/>
      <c r="L5" s="1020"/>
    </row>
    <row r="6" spans="2:12" x14ac:dyDescent="0.3">
      <c r="B6" s="1021" t="s">
        <v>1130</v>
      </c>
      <c r="C6" s="1016"/>
      <c r="D6" s="1016"/>
      <c r="E6" s="1016"/>
      <c r="F6" s="1016"/>
      <c r="G6" s="1016"/>
      <c r="H6" s="1016"/>
      <c r="I6" s="1016"/>
      <c r="J6" s="1016"/>
      <c r="K6" s="1016"/>
      <c r="L6" s="1022"/>
    </row>
    <row r="7" spans="2:12" ht="22.5" customHeight="1" x14ac:dyDescent="0.3">
      <c r="B7" s="1021" t="s">
        <v>1131</v>
      </c>
      <c r="C7" s="1016"/>
      <c r="D7" s="1016"/>
      <c r="E7" s="1016"/>
      <c r="F7" s="1016"/>
      <c r="G7" s="1016"/>
      <c r="H7" s="1016"/>
      <c r="I7" s="1016"/>
      <c r="J7" s="1016"/>
      <c r="K7" s="1016"/>
      <c r="L7" s="1022"/>
    </row>
    <row r="8" spans="2:12" x14ac:dyDescent="0.3">
      <c r="B8" s="1021" t="s">
        <v>1132</v>
      </c>
      <c r="C8" s="1016"/>
      <c r="D8" s="1016"/>
      <c r="E8" s="1016"/>
      <c r="F8" s="1016"/>
      <c r="G8" s="1016"/>
      <c r="H8" s="1016"/>
      <c r="I8" s="1016"/>
      <c r="J8" s="1016"/>
      <c r="K8" s="1016"/>
      <c r="L8" s="1022"/>
    </row>
    <row r="9" spans="2:12" ht="22.5" customHeight="1" x14ac:dyDescent="0.3">
      <c r="B9" s="1021" t="s">
        <v>1133</v>
      </c>
      <c r="C9" s="1016"/>
      <c r="D9" s="1016"/>
      <c r="E9" s="1016"/>
      <c r="F9" s="1016"/>
      <c r="G9" s="1016"/>
      <c r="H9" s="1016"/>
      <c r="I9" s="1016"/>
      <c r="J9" s="1016"/>
      <c r="K9" s="1016"/>
      <c r="L9" s="1022"/>
    </row>
    <row r="10" spans="2:12" ht="22.5" customHeight="1" x14ac:dyDescent="0.3">
      <c r="B10" s="1023" t="s">
        <v>1134</v>
      </c>
      <c r="C10" s="1024"/>
      <c r="D10" s="1024"/>
      <c r="E10" s="1024"/>
      <c r="F10" s="1024"/>
      <c r="G10" s="1024"/>
      <c r="H10" s="1024"/>
      <c r="I10" s="1024"/>
      <c r="J10" s="1024"/>
      <c r="K10" s="1024"/>
      <c r="L10" s="1025"/>
    </row>
    <row r="11" spans="2:12" ht="22.5" customHeight="1" x14ac:dyDescent="0.3"/>
    <row r="12" spans="2:12" ht="22.5" customHeight="1" x14ac:dyDescent="0.3">
      <c r="B12" s="1017"/>
      <c r="C12" s="1017"/>
      <c r="D12" s="1017"/>
      <c r="E12" s="1017"/>
      <c r="F12" s="1017"/>
      <c r="G12" s="1017"/>
      <c r="H12" s="1017"/>
      <c r="I12" s="1017"/>
      <c r="J12" s="1017"/>
      <c r="K12" s="1017"/>
      <c r="L12" s="1017"/>
    </row>
    <row r="13" spans="2:12" ht="22.5" customHeight="1" x14ac:dyDescent="0.3">
      <c r="B13" s="1016"/>
      <c r="C13" s="1016"/>
      <c r="D13" s="1016"/>
      <c r="E13" s="1016"/>
      <c r="F13" s="1016"/>
      <c r="G13" s="1016"/>
      <c r="H13" s="1016"/>
      <c r="I13" s="1016"/>
      <c r="J13" s="1016"/>
      <c r="K13" s="1016"/>
      <c r="L13" s="1016"/>
    </row>
    <row r="14" spans="2:12" ht="22.5" customHeight="1" x14ac:dyDescent="0.3">
      <c r="B14" s="1017"/>
      <c r="C14" s="1017"/>
      <c r="D14" s="1017"/>
      <c r="E14" s="1017"/>
      <c r="F14" s="1017"/>
      <c r="G14" s="1017"/>
      <c r="H14" s="1017"/>
      <c r="I14" s="1017"/>
      <c r="J14" s="1017"/>
      <c r="K14" s="1017"/>
      <c r="L14" s="1017"/>
    </row>
    <row r="15" spans="2:12" ht="22.5" customHeight="1" x14ac:dyDescent="0.3"/>
    <row r="16" spans="2:12" ht="22.5" customHeight="1" x14ac:dyDescent="0.3"/>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300-000000000000}"/>
    <hyperlink ref="B6:L6" location="'REM1'!A1" display="Template EU REM1 - Remuneration awarded for the financial year " xr:uid="{00000000-0004-0000-6300-000001000000}"/>
    <hyperlink ref="B7:L7" location="'REM2'!A1" display="Template EU REM2 - Special payments  to staff whose professional activities have a material impact on institutions’ risk profile (identified staff)" xr:uid="{00000000-0004-0000-6300-000002000000}"/>
    <hyperlink ref="B8:L8" location="'REM3'!A1" display="Template EU REM3 - Deferred remuneration " xr:uid="{00000000-0004-0000-6300-000003000000}"/>
    <hyperlink ref="B9:L9" location="'REM4'!A1" display="Template EU REM4 - Remuneration of 1 million EUR or more per year" xr:uid="{00000000-0004-0000-6300-000004000000}"/>
    <hyperlink ref="B10:L10" location="'REM5'!A1" display="Template EU REM5 - Information on remuneration of staff whose professional activities have a material impact on institutions’ risk profile (identified staff)" xr:uid="{00000000-0004-0000-63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tabColor rgb="FF92D050"/>
    <pageSetUpPr fitToPage="1"/>
  </sheetPr>
  <dimension ref="B2:T33"/>
  <sheetViews>
    <sheetView showGridLines="0" view="pageLayout" topLeftCell="H1" zoomScale="90" zoomScaleNormal="100" zoomScalePageLayoutView="90" workbookViewId="0">
      <selection activeCell="D16" sqref="D16"/>
    </sheetView>
  </sheetViews>
  <sheetFormatPr defaultRowHeight="14.4" x14ac:dyDescent="0.3"/>
  <cols>
    <col min="19" max="19" width="16.33203125" customWidth="1"/>
    <col min="20" max="20" width="91" customWidth="1"/>
  </cols>
  <sheetData>
    <row r="2" spans="2:20" ht="18" x14ac:dyDescent="0.35">
      <c r="B2" s="496" t="s">
        <v>1129</v>
      </c>
      <c r="C2" s="611"/>
      <c r="D2" s="343"/>
      <c r="E2" s="343"/>
      <c r="F2" s="343"/>
      <c r="G2" s="343"/>
      <c r="H2" s="343"/>
      <c r="I2" s="343"/>
      <c r="J2" s="343"/>
      <c r="K2" s="343"/>
      <c r="L2" s="343"/>
      <c r="M2" s="343"/>
      <c r="N2" s="343"/>
      <c r="O2" s="343"/>
      <c r="P2" s="343"/>
      <c r="Q2" s="343"/>
      <c r="R2" s="343"/>
      <c r="S2" s="343"/>
    </row>
    <row r="3" spans="2:20" x14ac:dyDescent="0.3">
      <c r="B3" s="37"/>
      <c r="C3" s="37"/>
      <c r="D3" s="37"/>
      <c r="E3" s="37"/>
      <c r="F3" s="37"/>
      <c r="G3" s="37"/>
      <c r="H3" s="37"/>
      <c r="I3" s="37"/>
      <c r="J3" s="37"/>
      <c r="K3" s="37"/>
      <c r="L3" s="37"/>
      <c r="M3" s="37"/>
      <c r="N3" s="37"/>
      <c r="O3" s="37"/>
      <c r="P3" s="37"/>
      <c r="Q3" s="37"/>
      <c r="R3" s="37"/>
      <c r="S3" s="37"/>
    </row>
    <row r="4" spans="2:20" x14ac:dyDescent="0.3">
      <c r="B4" s="37" t="s">
        <v>1135</v>
      </c>
      <c r="C4" s="37"/>
      <c r="D4" s="37"/>
      <c r="E4" s="37"/>
      <c r="F4" s="37"/>
      <c r="G4" s="37"/>
      <c r="H4" s="37"/>
      <c r="I4" s="37"/>
      <c r="J4" s="37"/>
      <c r="K4" s="37"/>
      <c r="L4" s="37"/>
      <c r="M4" s="37"/>
      <c r="N4" s="37"/>
      <c r="O4" s="37"/>
      <c r="P4" s="37"/>
      <c r="Q4" s="37"/>
      <c r="R4" s="37"/>
      <c r="S4" s="37"/>
    </row>
    <row r="5" spans="2:20" x14ac:dyDescent="0.3">
      <c r="B5" s="344" t="s">
        <v>1136</v>
      </c>
      <c r="C5" s="344"/>
      <c r="D5" s="344"/>
      <c r="E5" s="344"/>
      <c r="F5" s="344"/>
      <c r="G5" s="344"/>
      <c r="H5" s="344"/>
      <c r="I5" s="344"/>
      <c r="J5" s="344"/>
      <c r="K5" s="344"/>
      <c r="L5" s="344"/>
      <c r="M5" s="344"/>
      <c r="N5" s="344"/>
      <c r="O5" s="344"/>
      <c r="P5" s="344"/>
      <c r="Q5" s="344"/>
      <c r="R5" s="344"/>
      <c r="S5" s="344"/>
    </row>
    <row r="6" spans="2:20" ht="14.4" customHeight="1" x14ac:dyDescent="0.3">
      <c r="B6" s="348" t="s">
        <v>116</v>
      </c>
      <c r="C6" s="343" t="s">
        <v>1137</v>
      </c>
      <c r="D6" s="343"/>
      <c r="E6" s="343"/>
      <c r="F6" s="343"/>
      <c r="G6" s="343"/>
      <c r="H6" s="343"/>
      <c r="I6" s="343"/>
      <c r="J6" s="343"/>
      <c r="K6" s="343"/>
      <c r="L6" s="343"/>
      <c r="M6" s="343"/>
      <c r="N6" s="343"/>
      <c r="O6" s="343"/>
      <c r="P6" s="343"/>
      <c r="Q6" s="343"/>
      <c r="R6" s="343"/>
      <c r="S6" s="343"/>
      <c r="T6" s="1422" t="s">
        <v>2179</v>
      </c>
    </row>
    <row r="7" spans="2:20" ht="25.95" customHeight="1" x14ac:dyDescent="0.3">
      <c r="B7" s="348"/>
      <c r="C7" s="345" t="s">
        <v>1138</v>
      </c>
      <c r="D7" s="1416" t="s">
        <v>1139</v>
      </c>
      <c r="E7" s="1417"/>
      <c r="F7" s="1417"/>
      <c r="G7" s="1417"/>
      <c r="H7" s="1417"/>
      <c r="I7" s="1417"/>
      <c r="J7" s="1417"/>
      <c r="K7" s="1417"/>
      <c r="L7" s="1417"/>
      <c r="M7" s="1417"/>
      <c r="N7" s="1417"/>
      <c r="O7" s="1417"/>
      <c r="P7" s="1417"/>
      <c r="Q7" s="1417"/>
      <c r="R7" s="1417"/>
      <c r="S7" s="1418"/>
      <c r="T7" s="1423"/>
    </row>
    <row r="8" spans="2:20" ht="27" customHeight="1" x14ac:dyDescent="0.3">
      <c r="B8" s="348"/>
      <c r="C8" s="345" t="s">
        <v>1138</v>
      </c>
      <c r="D8" s="1416" t="s">
        <v>1140</v>
      </c>
      <c r="E8" s="1417"/>
      <c r="F8" s="1417"/>
      <c r="G8" s="1417"/>
      <c r="H8" s="1417"/>
      <c r="I8" s="1417"/>
      <c r="J8" s="1417"/>
      <c r="K8" s="1417"/>
      <c r="L8" s="1417"/>
      <c r="M8" s="1417"/>
      <c r="N8" s="1417"/>
      <c r="O8" s="1417"/>
      <c r="P8" s="1417"/>
      <c r="Q8" s="1417"/>
      <c r="R8" s="1417"/>
      <c r="S8" s="1418"/>
      <c r="T8" s="1423"/>
    </row>
    <row r="9" spans="2:20" ht="14.4" customHeight="1" x14ac:dyDescent="0.3">
      <c r="B9" s="348"/>
      <c r="C9" s="345" t="s">
        <v>1138</v>
      </c>
      <c r="D9" s="1416" t="s">
        <v>1141</v>
      </c>
      <c r="E9" s="1417"/>
      <c r="F9" s="1417"/>
      <c r="G9" s="1417"/>
      <c r="H9" s="1417"/>
      <c r="I9" s="1417"/>
      <c r="J9" s="1417"/>
      <c r="K9" s="1417"/>
      <c r="L9" s="1417"/>
      <c r="M9" s="1417"/>
      <c r="N9" s="1417"/>
      <c r="O9" s="1417"/>
      <c r="P9" s="1417"/>
      <c r="Q9" s="1417"/>
      <c r="R9" s="1417"/>
      <c r="S9" s="1418"/>
      <c r="T9" s="1423"/>
    </row>
    <row r="10" spans="2:20" ht="49.8" customHeight="1" x14ac:dyDescent="0.3">
      <c r="B10" s="348"/>
      <c r="C10" s="345" t="s">
        <v>1138</v>
      </c>
      <c r="D10" s="343" t="s">
        <v>1142</v>
      </c>
      <c r="E10" s="343"/>
      <c r="F10" s="343"/>
      <c r="G10" s="343"/>
      <c r="H10" s="343"/>
      <c r="I10" s="343"/>
      <c r="J10" s="343"/>
      <c r="K10" s="343"/>
      <c r="L10" s="343"/>
      <c r="M10" s="343"/>
      <c r="N10" s="343"/>
      <c r="O10" s="343"/>
      <c r="P10" s="343"/>
      <c r="Q10" s="343"/>
      <c r="R10" s="343"/>
      <c r="S10" s="343"/>
      <c r="T10" s="1424"/>
    </row>
    <row r="11" spans="2:20" ht="14.4" customHeight="1" x14ac:dyDescent="0.3">
      <c r="B11" s="988" t="s">
        <v>119</v>
      </c>
      <c r="C11" s="990" t="s">
        <v>1143</v>
      </c>
      <c r="D11" s="990"/>
      <c r="E11" s="990"/>
      <c r="F11" s="990"/>
      <c r="G11" s="990"/>
      <c r="H11" s="990"/>
      <c r="I11" s="990"/>
      <c r="J11" s="990"/>
      <c r="K11" s="990"/>
      <c r="L11" s="990"/>
      <c r="M11" s="990"/>
      <c r="N11" s="990"/>
      <c r="O11" s="990"/>
      <c r="P11" s="990"/>
      <c r="Q11" s="990"/>
      <c r="R11" s="990"/>
      <c r="S11" s="990"/>
      <c r="T11" s="1422" t="s">
        <v>2180</v>
      </c>
    </row>
    <row r="12" spans="2:20" ht="20.399999999999999" customHeight="1" x14ac:dyDescent="0.3">
      <c r="B12" s="348"/>
      <c r="C12" s="345" t="s">
        <v>1138</v>
      </c>
      <c r="D12" s="1416" t="s">
        <v>1144</v>
      </c>
      <c r="E12" s="1417"/>
      <c r="F12" s="1417"/>
      <c r="G12" s="1417"/>
      <c r="H12" s="1417"/>
      <c r="I12" s="1417"/>
      <c r="J12" s="1417"/>
      <c r="K12" s="1417"/>
      <c r="L12" s="1417"/>
      <c r="M12" s="1417"/>
      <c r="N12" s="1417"/>
      <c r="O12" s="1417"/>
      <c r="P12" s="1417"/>
      <c r="Q12" s="1417"/>
      <c r="R12" s="1417"/>
      <c r="S12" s="1418"/>
      <c r="T12" s="1423"/>
    </row>
    <row r="13" spans="2:20" x14ac:dyDescent="0.3">
      <c r="B13" s="348"/>
      <c r="C13" s="345" t="s">
        <v>1138</v>
      </c>
      <c r="D13" s="1416" t="s">
        <v>1145</v>
      </c>
      <c r="E13" s="1417"/>
      <c r="F13" s="1417"/>
      <c r="G13" s="1417"/>
      <c r="H13" s="1417"/>
      <c r="I13" s="1417"/>
      <c r="J13" s="1417"/>
      <c r="K13" s="1417"/>
      <c r="L13" s="1417"/>
      <c r="M13" s="1417"/>
      <c r="N13" s="1417"/>
      <c r="O13" s="1417"/>
      <c r="P13" s="1417"/>
      <c r="Q13" s="1417"/>
      <c r="R13" s="1417"/>
      <c r="S13" s="1418"/>
      <c r="T13" s="1423"/>
    </row>
    <row r="14" spans="2:20" ht="27" customHeight="1" x14ac:dyDescent="0.3">
      <c r="B14" s="348"/>
      <c r="C14" s="345" t="s">
        <v>1138</v>
      </c>
      <c r="D14" s="1416" t="s">
        <v>1146</v>
      </c>
      <c r="E14" s="1417"/>
      <c r="F14" s="1417"/>
      <c r="G14" s="1417"/>
      <c r="H14" s="1417"/>
      <c r="I14" s="1417"/>
      <c r="J14" s="1417"/>
      <c r="K14" s="1417"/>
      <c r="L14" s="1417"/>
      <c r="M14" s="1417"/>
      <c r="N14" s="1417"/>
      <c r="O14" s="1417"/>
      <c r="P14" s="1417"/>
      <c r="Q14" s="1417"/>
      <c r="R14" s="1417"/>
      <c r="S14" s="1418"/>
      <c r="T14" s="1423"/>
    </row>
    <row r="15" spans="2:20" x14ac:dyDescent="0.3">
      <c r="B15" s="348"/>
      <c r="C15" s="345" t="s">
        <v>1138</v>
      </c>
      <c r="D15" s="1416" t="s">
        <v>1147</v>
      </c>
      <c r="E15" s="1417"/>
      <c r="F15" s="1417"/>
      <c r="G15" s="1417"/>
      <c r="H15" s="1417"/>
      <c r="I15" s="1417"/>
      <c r="J15" s="1417"/>
      <c r="K15" s="1417"/>
      <c r="L15" s="1417"/>
      <c r="M15" s="1417"/>
      <c r="N15" s="1417"/>
      <c r="O15" s="1417"/>
      <c r="P15" s="1417"/>
      <c r="Q15" s="1417"/>
      <c r="R15" s="1417"/>
      <c r="S15" s="1418"/>
      <c r="T15" s="1423"/>
    </row>
    <row r="16" spans="2:20" ht="25.2" customHeight="1" x14ac:dyDescent="0.3">
      <c r="B16" s="989"/>
      <c r="C16" s="346" t="s">
        <v>1138</v>
      </c>
      <c r="D16" s="993" t="s">
        <v>1148</v>
      </c>
      <c r="E16" s="993"/>
      <c r="F16" s="993"/>
      <c r="G16" s="993"/>
      <c r="H16" s="993"/>
      <c r="I16" s="993"/>
      <c r="J16" s="993"/>
      <c r="K16" s="993"/>
      <c r="L16" s="993"/>
      <c r="M16" s="993"/>
      <c r="N16" s="993"/>
      <c r="O16" s="993"/>
      <c r="P16" s="993"/>
      <c r="Q16" s="993"/>
      <c r="R16" s="993"/>
      <c r="S16" s="993"/>
      <c r="T16" s="1424"/>
    </row>
    <row r="17" spans="2:20" ht="44.4" customHeight="1" x14ac:dyDescent="0.3">
      <c r="B17" s="347" t="s">
        <v>154</v>
      </c>
      <c r="C17" s="1425" t="s">
        <v>1149</v>
      </c>
      <c r="D17" s="1187"/>
      <c r="E17" s="1187"/>
      <c r="F17" s="1187"/>
      <c r="G17" s="1187"/>
      <c r="H17" s="1187"/>
      <c r="I17" s="1187"/>
      <c r="J17" s="1187"/>
      <c r="K17" s="1187"/>
      <c r="L17" s="1187"/>
      <c r="M17" s="1187"/>
      <c r="N17" s="1187"/>
      <c r="O17" s="1187"/>
      <c r="P17" s="1187"/>
      <c r="Q17" s="1187"/>
      <c r="R17" s="1187"/>
      <c r="S17" s="1188"/>
      <c r="T17" s="427" t="s">
        <v>2181</v>
      </c>
    </row>
    <row r="18" spans="2:20" ht="58.2" customHeight="1" x14ac:dyDescent="0.3">
      <c r="B18" s="348" t="s">
        <v>139</v>
      </c>
      <c r="C18" s="367" t="s">
        <v>1150</v>
      </c>
      <c r="D18" s="366"/>
      <c r="E18" s="366"/>
      <c r="F18" s="366"/>
      <c r="G18" s="366"/>
      <c r="H18" s="366"/>
      <c r="I18" s="366"/>
      <c r="J18" s="366"/>
      <c r="K18" s="366"/>
      <c r="L18" s="366"/>
      <c r="M18" s="366"/>
      <c r="N18" s="366"/>
      <c r="O18" s="366"/>
      <c r="P18" s="366"/>
      <c r="Q18" s="366"/>
      <c r="R18" s="366"/>
      <c r="S18" s="366"/>
      <c r="T18" s="288" t="s">
        <v>2182</v>
      </c>
    </row>
    <row r="19" spans="2:20" ht="14.4" customHeight="1" x14ac:dyDescent="0.3">
      <c r="B19" s="988" t="s">
        <v>141</v>
      </c>
      <c r="C19" s="990" t="s">
        <v>1151</v>
      </c>
      <c r="D19" s="990"/>
      <c r="E19" s="990"/>
      <c r="F19" s="990"/>
      <c r="G19" s="990"/>
      <c r="H19" s="990"/>
      <c r="I19" s="990"/>
      <c r="J19" s="990"/>
      <c r="K19" s="990"/>
      <c r="L19" s="990"/>
      <c r="M19" s="990"/>
      <c r="N19" s="990"/>
      <c r="O19" s="990"/>
      <c r="P19" s="990"/>
      <c r="Q19" s="990"/>
      <c r="R19" s="990"/>
      <c r="S19" s="990"/>
      <c r="T19" s="1422" t="s">
        <v>2183</v>
      </c>
    </row>
    <row r="20" spans="2:20" x14ac:dyDescent="0.3">
      <c r="B20" s="348"/>
      <c r="C20" s="345" t="s">
        <v>1138</v>
      </c>
      <c r="D20" s="1416" t="s">
        <v>1152</v>
      </c>
      <c r="E20" s="1417"/>
      <c r="F20" s="1417"/>
      <c r="G20" s="1417"/>
      <c r="H20" s="1417"/>
      <c r="I20" s="1417"/>
      <c r="J20" s="1417"/>
      <c r="K20" s="1417"/>
      <c r="L20" s="1417"/>
      <c r="M20" s="1417"/>
      <c r="N20" s="1417"/>
      <c r="O20" s="1417"/>
      <c r="P20" s="1417"/>
      <c r="Q20" s="1417"/>
      <c r="R20" s="1417"/>
      <c r="S20" s="1418"/>
      <c r="T20" s="1423"/>
    </row>
    <row r="21" spans="2:20" x14ac:dyDescent="0.3">
      <c r="B21" s="348"/>
      <c r="C21" s="345" t="s">
        <v>1138</v>
      </c>
      <c r="D21" s="1416" t="s">
        <v>1153</v>
      </c>
      <c r="E21" s="1417"/>
      <c r="F21" s="1417"/>
      <c r="G21" s="1417"/>
      <c r="H21" s="1417"/>
      <c r="I21" s="1417"/>
      <c r="J21" s="1417"/>
      <c r="K21" s="1417"/>
      <c r="L21" s="1417"/>
      <c r="M21" s="1417"/>
      <c r="N21" s="1417"/>
      <c r="O21" s="1417"/>
      <c r="P21" s="1417"/>
      <c r="Q21" s="1417"/>
      <c r="R21" s="1417"/>
      <c r="S21" s="1418"/>
      <c r="T21" s="1423"/>
    </row>
    <row r="22" spans="2:20" ht="14.4" customHeight="1" x14ac:dyDescent="0.3">
      <c r="B22" s="348"/>
      <c r="C22" s="345" t="s">
        <v>1138</v>
      </c>
      <c r="D22" s="1416" t="s">
        <v>1154</v>
      </c>
      <c r="E22" s="1417"/>
      <c r="F22" s="1417"/>
      <c r="G22" s="1417"/>
      <c r="H22" s="1417"/>
      <c r="I22" s="1417"/>
      <c r="J22" s="1417"/>
      <c r="K22" s="1417"/>
      <c r="L22" s="1417"/>
      <c r="M22" s="1417"/>
      <c r="N22" s="1417"/>
      <c r="O22" s="1417"/>
      <c r="P22" s="1417"/>
      <c r="Q22" s="1417"/>
      <c r="R22" s="1417"/>
      <c r="S22" s="1418"/>
      <c r="T22" s="1423"/>
    </row>
    <row r="23" spans="2:20" ht="29.4" customHeight="1" x14ac:dyDescent="0.3">
      <c r="B23" s="989"/>
      <c r="C23" s="346" t="s">
        <v>1138</v>
      </c>
      <c r="D23" s="1419" t="s">
        <v>1155</v>
      </c>
      <c r="E23" s="1420"/>
      <c r="F23" s="1420"/>
      <c r="G23" s="1420"/>
      <c r="H23" s="1420"/>
      <c r="I23" s="1420"/>
      <c r="J23" s="1420"/>
      <c r="K23" s="1420"/>
      <c r="L23" s="1420"/>
      <c r="M23" s="1420"/>
      <c r="N23" s="1420"/>
      <c r="O23" s="1420"/>
      <c r="P23" s="1420"/>
      <c r="Q23" s="1420"/>
      <c r="R23" s="1420"/>
      <c r="S23" s="1421"/>
      <c r="T23" s="1424"/>
    </row>
    <row r="24" spans="2:20" ht="14.4" customHeight="1" x14ac:dyDescent="0.3">
      <c r="B24" s="348" t="s">
        <v>144</v>
      </c>
      <c r="C24" s="343" t="s">
        <v>1156</v>
      </c>
      <c r="D24" s="343"/>
      <c r="E24" s="343"/>
      <c r="F24" s="343"/>
      <c r="G24" s="343"/>
      <c r="H24" s="343"/>
      <c r="I24" s="343"/>
      <c r="J24" s="343"/>
      <c r="K24" s="343"/>
      <c r="L24" s="343"/>
      <c r="M24" s="343"/>
      <c r="N24" s="343"/>
      <c r="O24" s="343"/>
      <c r="P24" s="343"/>
      <c r="Q24" s="343"/>
      <c r="R24" s="343"/>
      <c r="S24" s="343"/>
      <c r="T24" s="1422" t="s">
        <v>2184</v>
      </c>
    </row>
    <row r="25" spans="2:20" ht="25.95" customHeight="1" x14ac:dyDescent="0.3">
      <c r="B25" s="348"/>
      <c r="C25" s="345" t="s">
        <v>1138</v>
      </c>
      <c r="D25" s="1416" t="s">
        <v>1157</v>
      </c>
      <c r="E25" s="1417"/>
      <c r="F25" s="1417"/>
      <c r="G25" s="1417"/>
      <c r="H25" s="1417"/>
      <c r="I25" s="1417"/>
      <c r="J25" s="1417"/>
      <c r="K25" s="1417"/>
      <c r="L25" s="1417"/>
      <c r="M25" s="1417"/>
      <c r="N25" s="1417"/>
      <c r="O25" s="1417"/>
      <c r="P25" s="1417"/>
      <c r="Q25" s="1417"/>
      <c r="R25" s="1417"/>
      <c r="S25" s="1418"/>
      <c r="T25" s="1423"/>
    </row>
    <row r="26" spans="2:20" ht="14.4" customHeight="1" x14ac:dyDescent="0.3">
      <c r="B26" s="348"/>
      <c r="C26" s="345" t="s">
        <v>1138</v>
      </c>
      <c r="D26" s="1416" t="s">
        <v>1158</v>
      </c>
      <c r="E26" s="1417"/>
      <c r="F26" s="1417"/>
      <c r="G26" s="1417"/>
      <c r="H26" s="1417"/>
      <c r="I26" s="1417"/>
      <c r="J26" s="1417"/>
      <c r="K26" s="1417"/>
      <c r="L26" s="1417"/>
      <c r="M26" s="1417"/>
      <c r="N26" s="1417"/>
      <c r="O26" s="1417"/>
      <c r="P26" s="1417"/>
      <c r="Q26" s="1417"/>
      <c r="R26" s="1417"/>
      <c r="S26" s="1418"/>
      <c r="T26" s="1423"/>
    </row>
    <row r="27" spans="2:20" x14ac:dyDescent="0.3">
      <c r="B27" s="348"/>
      <c r="C27" s="345" t="s">
        <v>1138</v>
      </c>
      <c r="D27" s="1419" t="s">
        <v>1159</v>
      </c>
      <c r="E27" s="1420"/>
      <c r="F27" s="1420"/>
      <c r="G27" s="1420"/>
      <c r="H27" s="1420"/>
      <c r="I27" s="1420"/>
      <c r="J27" s="1420"/>
      <c r="K27" s="1420"/>
      <c r="L27" s="1420"/>
      <c r="M27" s="1420"/>
      <c r="N27" s="1420"/>
      <c r="O27" s="1420"/>
      <c r="P27" s="1420"/>
      <c r="Q27" s="1420"/>
      <c r="R27" s="1420"/>
      <c r="S27" s="1421"/>
      <c r="T27" s="1424"/>
    </row>
    <row r="28" spans="2:20" ht="14.4" customHeight="1" x14ac:dyDescent="0.3">
      <c r="B28" s="988" t="s">
        <v>147</v>
      </c>
      <c r="C28" s="990" t="s">
        <v>1160</v>
      </c>
      <c r="D28" s="992"/>
      <c r="E28" s="992"/>
      <c r="F28" s="992"/>
      <c r="G28" s="992"/>
      <c r="H28" s="992"/>
      <c r="I28" s="992"/>
      <c r="J28" s="992"/>
      <c r="K28" s="992"/>
      <c r="L28" s="992"/>
      <c r="M28" s="992"/>
      <c r="N28" s="992"/>
      <c r="O28" s="992"/>
      <c r="P28" s="992"/>
      <c r="Q28" s="992"/>
      <c r="R28" s="992"/>
      <c r="S28" s="992"/>
      <c r="T28" s="1422" t="s">
        <v>2185</v>
      </c>
    </row>
    <row r="29" spans="2:20" ht="27" customHeight="1" x14ac:dyDescent="0.3">
      <c r="B29" s="348"/>
      <c r="C29" s="345" t="s">
        <v>1138</v>
      </c>
      <c r="D29" s="1419" t="s">
        <v>1161</v>
      </c>
      <c r="E29" s="1420"/>
      <c r="F29" s="1420"/>
      <c r="G29" s="1420"/>
      <c r="H29" s="1420"/>
      <c r="I29" s="1420"/>
      <c r="J29" s="1420"/>
      <c r="K29" s="1420"/>
      <c r="L29" s="1420"/>
      <c r="M29" s="1420"/>
      <c r="N29" s="1420"/>
      <c r="O29" s="1420"/>
      <c r="P29" s="1420"/>
      <c r="Q29" s="1420"/>
      <c r="R29" s="1420"/>
      <c r="S29" s="1421"/>
      <c r="T29" s="1423"/>
    </row>
    <row r="30" spans="2:20" x14ac:dyDescent="0.3">
      <c r="B30" s="347" t="s">
        <v>263</v>
      </c>
      <c r="C30" s="987" t="s">
        <v>1162</v>
      </c>
      <c r="D30" s="987"/>
      <c r="E30" s="987"/>
      <c r="F30" s="987"/>
      <c r="G30" s="987"/>
      <c r="H30" s="987"/>
      <c r="I30" s="987"/>
      <c r="J30" s="987"/>
      <c r="K30" s="987"/>
      <c r="L30" s="987"/>
      <c r="M30" s="987"/>
      <c r="N30" s="987"/>
      <c r="O30" s="987"/>
      <c r="P30" s="987"/>
      <c r="Q30" s="987"/>
      <c r="R30" s="987"/>
      <c r="S30" s="987"/>
      <c r="T30" s="461"/>
    </row>
    <row r="31" spans="2:20" ht="14.4" customHeight="1" x14ac:dyDescent="0.3">
      <c r="B31" s="988" t="s">
        <v>311</v>
      </c>
      <c r="C31" s="990" t="s">
        <v>1163</v>
      </c>
      <c r="D31" s="990"/>
      <c r="E31" s="990"/>
      <c r="F31" s="990"/>
      <c r="G31" s="990"/>
      <c r="H31" s="990"/>
      <c r="I31" s="990"/>
      <c r="J31" s="990"/>
      <c r="K31" s="990"/>
      <c r="L31" s="990"/>
      <c r="M31" s="990"/>
      <c r="N31" s="990"/>
      <c r="O31" s="990"/>
      <c r="P31" s="990"/>
      <c r="Q31" s="990"/>
      <c r="R31" s="990"/>
      <c r="S31" s="990"/>
      <c r="T31" s="1422" t="s">
        <v>2186</v>
      </c>
    </row>
    <row r="32" spans="2:20" ht="26.4" customHeight="1" x14ac:dyDescent="0.3">
      <c r="B32" s="989"/>
      <c r="C32" s="346" t="s">
        <v>1138</v>
      </c>
      <c r="D32" s="1419" t="s">
        <v>1164</v>
      </c>
      <c r="E32" s="1420"/>
      <c r="F32" s="1420"/>
      <c r="G32" s="1420"/>
      <c r="H32" s="1420"/>
      <c r="I32" s="1420"/>
      <c r="J32" s="1420"/>
      <c r="K32" s="1420"/>
      <c r="L32" s="1420"/>
      <c r="M32" s="1420"/>
      <c r="N32" s="1420"/>
      <c r="O32" s="1420"/>
      <c r="P32" s="1420"/>
      <c r="Q32" s="1420"/>
      <c r="R32" s="1420"/>
      <c r="S32" s="1421"/>
      <c r="T32" s="1423"/>
    </row>
    <row r="33" spans="2:20" ht="14.4" customHeight="1" x14ac:dyDescent="0.3">
      <c r="B33" s="347" t="s">
        <v>1165</v>
      </c>
      <c r="C33" s="1419" t="s">
        <v>1166</v>
      </c>
      <c r="D33" s="1420"/>
      <c r="E33" s="1420"/>
      <c r="F33" s="1420"/>
      <c r="G33" s="1420"/>
      <c r="H33" s="1420"/>
      <c r="I33" s="1420"/>
      <c r="J33" s="1420"/>
      <c r="K33" s="1420"/>
      <c r="L33" s="1420"/>
      <c r="M33" s="1420"/>
      <c r="N33" s="1420"/>
      <c r="O33" s="1420"/>
      <c r="P33" s="1420"/>
      <c r="Q33" s="1420"/>
      <c r="R33" s="1421"/>
      <c r="S33" s="991"/>
      <c r="T33" s="112" t="s">
        <v>2186</v>
      </c>
    </row>
  </sheetData>
  <mergeCells count="24">
    <mergeCell ref="T31:T32"/>
    <mergeCell ref="C33:R33"/>
    <mergeCell ref="T6:T10"/>
    <mergeCell ref="T11:T16"/>
    <mergeCell ref="T19:T23"/>
    <mergeCell ref="T24:T27"/>
    <mergeCell ref="T28:T29"/>
    <mergeCell ref="D32:S32"/>
    <mergeCell ref="D29:S29"/>
    <mergeCell ref="C17:S17"/>
    <mergeCell ref="D20:S20"/>
    <mergeCell ref="D21:S21"/>
    <mergeCell ref="D22:S22"/>
    <mergeCell ref="D23:S23"/>
    <mergeCell ref="D25:S25"/>
    <mergeCell ref="D26:S26"/>
    <mergeCell ref="D7:S7"/>
    <mergeCell ref="D8:S8"/>
    <mergeCell ref="D9:S9"/>
    <mergeCell ref="D27:S27"/>
    <mergeCell ref="D12:S12"/>
    <mergeCell ref="D13:S13"/>
    <mergeCell ref="D14:S14"/>
    <mergeCell ref="D15:S15"/>
  </mergeCells>
  <pageMargins left="0.70866141732283472" right="0.52222222222222225" top="0.74803149606299213" bottom="0.74803149606299213" header="0.31496062992125984" footer="0.31496062992125984"/>
  <pageSetup paperSize="9" scale="49" orientation="landscape" r:id="rId1"/>
  <headerFooter>
    <oddHeader>&amp;CCS
Příloha XXXIII</oddHeader>
    <oddFooter>&amp;C&amp;P</oddFoot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tabColor rgb="FF92D050"/>
    <pageSetUpPr fitToPage="1"/>
  </sheetPr>
  <dimension ref="A1:I27"/>
  <sheetViews>
    <sheetView showGridLines="0" view="pageLayout" topLeftCell="E1" zoomScaleNormal="100" workbookViewId="0">
      <selection activeCell="E3" sqref="E3"/>
    </sheetView>
  </sheetViews>
  <sheetFormatPr defaultColWidth="9.109375" defaultRowHeight="14.4" x14ac:dyDescent="0.3"/>
  <cols>
    <col min="1" max="1" width="9.109375" style="37"/>
    <col min="2" max="2" width="9.5546875" style="37" customWidth="1"/>
    <col min="3" max="3" width="8.109375" style="37" customWidth="1"/>
    <col min="4" max="4" width="9.109375" style="37"/>
    <col min="5" max="5" width="72.44140625" style="37" customWidth="1"/>
    <col min="6" max="6" width="20.109375" style="37" customWidth="1"/>
    <col min="7" max="8" width="22" style="37" customWidth="1"/>
    <col min="9" max="9" width="44.44140625" style="37" customWidth="1"/>
    <col min="10" max="16384" width="9.109375" style="37"/>
  </cols>
  <sheetData>
    <row r="1" spans="1:9" ht="18" x14ac:dyDescent="0.35">
      <c r="C1" s="438" t="s">
        <v>1130</v>
      </c>
    </row>
    <row r="3" spans="1:9" x14ac:dyDescent="0.3">
      <c r="F3" s="349" t="s">
        <v>6</v>
      </c>
      <c r="G3" s="349" t="s">
        <v>7</v>
      </c>
      <c r="H3" s="349" t="s">
        <v>8</v>
      </c>
      <c r="I3" s="349" t="s">
        <v>43</v>
      </c>
    </row>
    <row r="4" spans="1:9" ht="43.2" x14ac:dyDescent="0.3">
      <c r="C4" s="1386"/>
      <c r="D4" s="1386"/>
      <c r="E4" s="1386"/>
      <c r="F4" s="33" t="s">
        <v>1167</v>
      </c>
      <c r="G4" s="33" t="s">
        <v>1168</v>
      </c>
      <c r="H4" s="33" t="s">
        <v>1169</v>
      </c>
      <c r="I4" s="115" t="s">
        <v>1170</v>
      </c>
    </row>
    <row r="5" spans="1:9" ht="15" customHeight="1" x14ac:dyDescent="0.3">
      <c r="A5" s="350"/>
      <c r="B5" s="349">
        <v>1</v>
      </c>
      <c r="C5" s="1426" t="s">
        <v>1171</v>
      </c>
      <c r="D5" s="1427"/>
      <c r="E5" s="163" t="s">
        <v>1172</v>
      </c>
      <c r="F5" s="1001">
        <v>3</v>
      </c>
      <c r="G5" s="1001">
        <v>3</v>
      </c>
      <c r="H5" s="1001">
        <v>3</v>
      </c>
      <c r="I5" s="1001">
        <v>6</v>
      </c>
    </row>
    <row r="6" spans="1:9" x14ac:dyDescent="0.3">
      <c r="B6" s="349">
        <v>2</v>
      </c>
      <c r="C6" s="1428"/>
      <c r="D6" s="1033"/>
      <c r="E6" s="163" t="s">
        <v>1173</v>
      </c>
      <c r="F6" s="1001">
        <v>720000</v>
      </c>
      <c r="G6" s="1001">
        <v>97200</v>
      </c>
      <c r="H6" s="1001">
        <v>2861250</v>
      </c>
      <c r="I6" s="1001">
        <v>3309009</v>
      </c>
    </row>
    <row r="7" spans="1:9" x14ac:dyDescent="0.3">
      <c r="B7" s="349">
        <v>3</v>
      </c>
      <c r="C7" s="1428"/>
      <c r="D7" s="1033"/>
      <c r="E7" s="351" t="s">
        <v>1174</v>
      </c>
      <c r="F7" s="1001">
        <v>720000</v>
      </c>
      <c r="G7" s="1001">
        <v>97200</v>
      </c>
      <c r="H7" s="1001">
        <v>2861250</v>
      </c>
      <c r="I7" s="1001">
        <v>3309009</v>
      </c>
    </row>
    <row r="8" spans="1:9" x14ac:dyDescent="0.3">
      <c r="B8" s="349">
        <v>4</v>
      </c>
      <c r="C8" s="1428"/>
      <c r="D8" s="1033"/>
      <c r="E8" s="351" t="s">
        <v>1175</v>
      </c>
      <c r="F8" s="1001"/>
      <c r="G8" s="1001"/>
      <c r="H8" s="1001"/>
      <c r="I8" s="1001"/>
    </row>
    <row r="9" spans="1:9" x14ac:dyDescent="0.3">
      <c r="B9" s="349" t="s">
        <v>1176</v>
      </c>
      <c r="C9" s="1428"/>
      <c r="D9" s="1033"/>
      <c r="E9" s="352" t="s">
        <v>1177</v>
      </c>
      <c r="F9" s="1001"/>
      <c r="G9" s="1001"/>
      <c r="H9" s="1001"/>
      <c r="I9" s="1001"/>
    </row>
    <row r="10" spans="1:9" x14ac:dyDescent="0.3">
      <c r="B10" s="349">
        <v>5</v>
      </c>
      <c r="C10" s="1428"/>
      <c r="D10" s="1033"/>
      <c r="E10" s="352" t="s">
        <v>1178</v>
      </c>
      <c r="F10" s="1001"/>
      <c r="G10" s="1001"/>
      <c r="H10" s="1001"/>
      <c r="I10" s="1001"/>
    </row>
    <row r="11" spans="1:9" x14ac:dyDescent="0.3">
      <c r="B11" s="349" t="s">
        <v>1179</v>
      </c>
      <c r="C11" s="1428"/>
      <c r="D11" s="1033"/>
      <c r="E11" s="351" t="s">
        <v>1180</v>
      </c>
      <c r="F11" s="1001"/>
      <c r="G11" s="1001"/>
      <c r="H11" s="1001"/>
      <c r="I11" s="1001"/>
    </row>
    <row r="12" spans="1:9" x14ac:dyDescent="0.3">
      <c r="B12" s="349">
        <v>6</v>
      </c>
      <c r="C12" s="1428"/>
      <c r="D12" s="1033"/>
      <c r="E12" s="351" t="s">
        <v>1175</v>
      </c>
      <c r="F12" s="1001"/>
      <c r="G12" s="1001"/>
      <c r="H12" s="1001"/>
      <c r="I12" s="1001"/>
    </row>
    <row r="13" spans="1:9" x14ac:dyDescent="0.3">
      <c r="B13" s="349">
        <v>7</v>
      </c>
      <c r="C13" s="1428"/>
      <c r="D13" s="1033"/>
      <c r="E13" s="351" t="s">
        <v>1181</v>
      </c>
      <c r="F13" s="1001"/>
      <c r="G13" s="1001"/>
      <c r="H13" s="1001"/>
      <c r="I13" s="1001"/>
    </row>
    <row r="14" spans="1:9" x14ac:dyDescent="0.3">
      <c r="B14" s="349">
        <v>8</v>
      </c>
      <c r="C14" s="1429"/>
      <c r="D14" s="1035"/>
      <c r="E14" s="351" t="s">
        <v>1175</v>
      </c>
      <c r="F14" s="1001"/>
      <c r="G14" s="1001"/>
      <c r="H14" s="1001"/>
      <c r="I14" s="1001"/>
    </row>
    <row r="15" spans="1:9" x14ac:dyDescent="0.3">
      <c r="B15" s="349">
        <v>9</v>
      </c>
      <c r="C15" s="1430" t="s">
        <v>1182</v>
      </c>
      <c r="D15" s="1430"/>
      <c r="E15" s="163" t="s">
        <v>1172</v>
      </c>
      <c r="F15" s="1001">
        <v>3</v>
      </c>
      <c r="G15" s="1001">
        <v>3</v>
      </c>
      <c r="H15" s="1001">
        <v>3</v>
      </c>
      <c r="I15" s="1001">
        <v>5</v>
      </c>
    </row>
    <row r="16" spans="1:9" x14ac:dyDescent="0.3">
      <c r="B16" s="349">
        <v>10</v>
      </c>
      <c r="C16" s="1430"/>
      <c r="D16" s="1430"/>
      <c r="E16" s="163" t="s">
        <v>1183</v>
      </c>
      <c r="F16" s="1001">
        <v>0</v>
      </c>
      <c r="G16" s="1001">
        <v>0</v>
      </c>
      <c r="H16" s="1001">
        <v>2287600</v>
      </c>
      <c r="I16" s="1001">
        <v>1285195</v>
      </c>
    </row>
    <row r="17" spans="2:9" x14ac:dyDescent="0.3">
      <c r="B17" s="349">
        <v>11</v>
      </c>
      <c r="C17" s="1430"/>
      <c r="D17" s="1430"/>
      <c r="E17" s="351" t="s">
        <v>1174</v>
      </c>
      <c r="F17" s="1001">
        <v>0</v>
      </c>
      <c r="G17" s="1001">
        <v>0</v>
      </c>
      <c r="H17" s="1001">
        <v>2287600</v>
      </c>
      <c r="I17" s="1001">
        <v>1285195</v>
      </c>
    </row>
    <row r="18" spans="2:9" x14ac:dyDescent="0.3">
      <c r="B18" s="349">
        <v>12</v>
      </c>
      <c r="C18" s="1430"/>
      <c r="D18" s="1430"/>
      <c r="E18" s="353" t="s">
        <v>1184</v>
      </c>
      <c r="F18" s="1001"/>
      <c r="G18" s="1001"/>
      <c r="H18" s="1001"/>
      <c r="I18" s="1001"/>
    </row>
    <row r="19" spans="2:9" x14ac:dyDescent="0.3">
      <c r="B19" s="349" t="s">
        <v>1185</v>
      </c>
      <c r="C19" s="1430"/>
      <c r="D19" s="1430"/>
      <c r="E19" s="352" t="s">
        <v>1177</v>
      </c>
      <c r="F19" s="1001"/>
      <c r="G19" s="1001"/>
      <c r="H19" s="1001"/>
      <c r="I19" s="1001"/>
    </row>
    <row r="20" spans="2:9" x14ac:dyDescent="0.3">
      <c r="B20" s="349" t="s">
        <v>1186</v>
      </c>
      <c r="C20" s="1430"/>
      <c r="D20" s="1430"/>
      <c r="E20" s="353" t="s">
        <v>1184</v>
      </c>
      <c r="F20" s="1001"/>
      <c r="G20" s="1001"/>
      <c r="H20" s="1001"/>
      <c r="I20" s="1001"/>
    </row>
    <row r="21" spans="2:9" x14ac:dyDescent="0.3">
      <c r="B21" s="349" t="s">
        <v>1187</v>
      </c>
      <c r="C21" s="1430"/>
      <c r="D21" s="1430"/>
      <c r="E21" s="352" t="s">
        <v>1178</v>
      </c>
      <c r="F21" s="1001"/>
      <c r="G21" s="1001"/>
      <c r="H21" s="1001"/>
      <c r="I21" s="1001"/>
    </row>
    <row r="22" spans="2:9" x14ac:dyDescent="0.3">
      <c r="B22" s="349" t="s">
        <v>1188</v>
      </c>
      <c r="C22" s="1430"/>
      <c r="D22" s="1430"/>
      <c r="E22" s="353" t="s">
        <v>1184</v>
      </c>
      <c r="F22" s="1001"/>
      <c r="G22" s="1001"/>
      <c r="H22" s="1001"/>
      <c r="I22" s="1001"/>
    </row>
    <row r="23" spans="2:9" x14ac:dyDescent="0.3">
      <c r="B23" s="349" t="s">
        <v>1189</v>
      </c>
      <c r="C23" s="1430"/>
      <c r="D23" s="1430"/>
      <c r="E23" s="351" t="s">
        <v>1180</v>
      </c>
      <c r="F23" s="1001"/>
      <c r="G23" s="1001"/>
      <c r="H23" s="1001"/>
      <c r="I23" s="1001"/>
    </row>
    <row r="24" spans="2:9" x14ac:dyDescent="0.3">
      <c r="B24" s="349" t="s">
        <v>1190</v>
      </c>
      <c r="C24" s="1430"/>
      <c r="D24" s="1430"/>
      <c r="E24" s="353" t="s">
        <v>1184</v>
      </c>
      <c r="F24" s="1001"/>
      <c r="G24" s="1001"/>
      <c r="H24" s="1001"/>
      <c r="I24" s="1001"/>
    </row>
    <row r="25" spans="2:9" x14ac:dyDescent="0.3">
      <c r="B25" s="349">
        <v>15</v>
      </c>
      <c r="C25" s="1430"/>
      <c r="D25" s="1430"/>
      <c r="E25" s="351" t="s">
        <v>1181</v>
      </c>
      <c r="F25" s="1001"/>
      <c r="G25" s="1001"/>
      <c r="H25" s="1001"/>
      <c r="I25" s="1001"/>
    </row>
    <row r="26" spans="2:9" x14ac:dyDescent="0.3">
      <c r="B26" s="349">
        <v>16</v>
      </c>
      <c r="C26" s="1430"/>
      <c r="D26" s="1430"/>
      <c r="E26" s="353" t="s">
        <v>1184</v>
      </c>
      <c r="F26" s="1001"/>
      <c r="G26" s="1001"/>
      <c r="H26" s="1001"/>
      <c r="I26" s="1001"/>
    </row>
    <row r="27" spans="2:9" x14ac:dyDescent="0.3">
      <c r="B27" s="349">
        <v>17</v>
      </c>
      <c r="C27" s="1386" t="s">
        <v>1191</v>
      </c>
      <c r="D27" s="1386"/>
      <c r="E27" s="1386"/>
      <c r="F27" s="1001">
        <v>720000</v>
      </c>
      <c r="G27" s="1001">
        <f>G6+G16</f>
        <v>97200</v>
      </c>
      <c r="H27" s="1001">
        <f>H6+H16</f>
        <v>5148850</v>
      </c>
      <c r="I27" s="1001">
        <f>I6+I16</f>
        <v>4594204</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&amp;CCS
Příloha XXXIII</oddHeader>
    <oddFooter>&amp;C&amp;P</oddFoot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tabColor rgb="FF92D050"/>
    <pageSetUpPr fitToPage="1"/>
  </sheetPr>
  <dimension ref="A1:G29"/>
  <sheetViews>
    <sheetView showGridLines="0" view="pageLayout" topLeftCell="C1" zoomScale="90" zoomScaleNormal="100" zoomScalePageLayoutView="90" workbookViewId="0">
      <selection activeCell="C4" sqref="C4"/>
    </sheetView>
  </sheetViews>
  <sheetFormatPr defaultColWidth="9.109375" defaultRowHeight="14.4" x14ac:dyDescent="0.3"/>
  <cols>
    <col min="1" max="1" width="5" style="37" customWidth="1"/>
    <col min="2" max="2" width="43" style="37" customWidth="1"/>
    <col min="3" max="3" width="75.33203125" style="37" customWidth="1"/>
    <col min="4" max="4" width="24.44140625" style="37" customWidth="1"/>
    <col min="5" max="5" width="23.33203125" style="37" customWidth="1"/>
    <col min="6" max="6" width="21" style="37" customWidth="1"/>
    <col min="7" max="7" width="25" style="37" customWidth="1"/>
    <col min="8" max="8" width="25.33203125" style="37" customWidth="1"/>
    <col min="9" max="9" width="23.109375" style="37" customWidth="1"/>
    <col min="10" max="10" width="29.6640625" style="37" customWidth="1"/>
    <col min="11" max="11" width="22" style="37" customWidth="1"/>
    <col min="12" max="12" width="16.44140625" style="37" customWidth="1"/>
    <col min="13" max="13" width="14.88671875" style="37" customWidth="1"/>
    <col min="14" max="14" width="14.5546875" style="37" customWidth="1"/>
    <col min="15" max="15" width="31.5546875" style="37" customWidth="1"/>
    <col min="16" max="16384" width="9.109375" style="37"/>
  </cols>
  <sheetData>
    <row r="1" spans="1:7" ht="18" x14ac:dyDescent="0.35">
      <c r="B1" s="438" t="s">
        <v>1131</v>
      </c>
    </row>
    <row r="4" spans="1:7" x14ac:dyDescent="0.3">
      <c r="B4" s="44"/>
      <c r="D4" s="349" t="s">
        <v>6</v>
      </c>
      <c r="E4" s="349" t="s">
        <v>7</v>
      </c>
      <c r="F4" s="349" t="s">
        <v>8</v>
      </c>
      <c r="G4" s="349" t="s">
        <v>43</v>
      </c>
    </row>
    <row r="5" spans="1:7" ht="28.8" x14ac:dyDescent="0.3">
      <c r="B5" s="1434"/>
      <c r="C5" s="1435"/>
      <c r="D5" s="33" t="s">
        <v>1167</v>
      </c>
      <c r="E5" s="33" t="s">
        <v>1168</v>
      </c>
      <c r="F5" s="33" t="s">
        <v>1169</v>
      </c>
      <c r="G5" s="33" t="s">
        <v>1170</v>
      </c>
    </row>
    <row r="6" spans="1:7" x14ac:dyDescent="0.3">
      <c r="A6" s="349"/>
      <c r="B6" s="1431" t="s">
        <v>1192</v>
      </c>
      <c r="C6" s="1432"/>
      <c r="D6" s="1432"/>
      <c r="E6" s="1432"/>
      <c r="F6" s="1432"/>
      <c r="G6" s="1433"/>
    </row>
    <row r="7" spans="1:7" x14ac:dyDescent="0.3">
      <c r="A7" s="349">
        <v>1</v>
      </c>
      <c r="B7" s="1436" t="s">
        <v>1193</v>
      </c>
      <c r="C7" s="1437"/>
      <c r="D7" s="163"/>
      <c r="E7" s="163"/>
      <c r="F7" s="163"/>
      <c r="G7" s="163"/>
    </row>
    <row r="8" spans="1:7" x14ac:dyDescent="0.3">
      <c r="A8" s="349">
        <v>2</v>
      </c>
      <c r="B8" s="1436" t="s">
        <v>1194</v>
      </c>
      <c r="C8" s="1437"/>
      <c r="D8" s="163"/>
      <c r="E8" s="163"/>
      <c r="F8" s="163"/>
      <c r="G8" s="163"/>
    </row>
    <row r="9" spans="1:7" x14ac:dyDescent="0.3">
      <c r="A9" s="349">
        <v>3</v>
      </c>
      <c r="B9" s="1438" t="s">
        <v>1195</v>
      </c>
      <c r="C9" s="1439"/>
      <c r="D9" s="354"/>
      <c r="E9" s="354"/>
      <c r="F9" s="354"/>
      <c r="G9" s="355"/>
    </row>
    <row r="10" spans="1:7" x14ac:dyDescent="0.3">
      <c r="A10" s="349"/>
      <c r="B10" s="1431" t="s">
        <v>1196</v>
      </c>
      <c r="C10" s="1432"/>
      <c r="D10" s="1432"/>
      <c r="E10" s="1432"/>
      <c r="F10" s="1432"/>
      <c r="G10" s="1433"/>
    </row>
    <row r="11" spans="1:7" x14ac:dyDescent="0.3">
      <c r="A11" s="349">
        <v>4</v>
      </c>
      <c r="B11" s="1436" t="s">
        <v>1197</v>
      </c>
      <c r="C11" s="1437"/>
      <c r="D11" s="163"/>
      <c r="E11" s="163"/>
      <c r="F11" s="163"/>
      <c r="G11" s="163"/>
    </row>
    <row r="12" spans="1:7" x14ac:dyDescent="0.3">
      <c r="A12" s="349">
        <v>5</v>
      </c>
      <c r="B12" s="1436" t="s">
        <v>1198</v>
      </c>
      <c r="C12" s="1437"/>
      <c r="D12" s="163"/>
      <c r="E12" s="163"/>
      <c r="F12" s="163"/>
      <c r="G12" s="163"/>
    </row>
    <row r="13" spans="1:7" x14ac:dyDescent="0.3">
      <c r="A13" s="349"/>
      <c r="B13" s="1431" t="s">
        <v>1199</v>
      </c>
      <c r="C13" s="1432"/>
      <c r="D13" s="1432"/>
      <c r="E13" s="1432"/>
      <c r="F13" s="1432"/>
      <c r="G13" s="1433"/>
    </row>
    <row r="14" spans="1:7" x14ac:dyDescent="0.3">
      <c r="A14" s="349">
        <v>6</v>
      </c>
      <c r="B14" s="1436" t="s">
        <v>1200</v>
      </c>
      <c r="C14" s="1437"/>
      <c r="D14" s="163"/>
      <c r="E14" s="163"/>
      <c r="F14" s="163"/>
      <c r="G14" s="163"/>
    </row>
    <row r="15" spans="1:7" x14ac:dyDescent="0.3">
      <c r="A15" s="349">
        <v>7</v>
      </c>
      <c r="B15" s="1436" t="s">
        <v>1201</v>
      </c>
      <c r="C15" s="1437"/>
      <c r="D15" s="163"/>
      <c r="E15" s="163"/>
      <c r="F15" s="163"/>
      <c r="G15" s="163"/>
    </row>
    <row r="16" spans="1:7" x14ac:dyDescent="0.3">
      <c r="A16" s="349">
        <v>8</v>
      </c>
      <c r="B16" s="1438" t="s">
        <v>1202</v>
      </c>
      <c r="C16" s="1439"/>
      <c r="D16" s="163"/>
      <c r="E16" s="163"/>
      <c r="F16" s="163"/>
      <c r="G16" s="163"/>
    </row>
    <row r="17" spans="1:7" ht="15" customHeight="1" x14ac:dyDescent="0.3">
      <c r="A17" s="349">
        <v>9</v>
      </c>
      <c r="B17" s="1438" t="s">
        <v>1203</v>
      </c>
      <c r="C17" s="1439"/>
      <c r="D17" s="163"/>
      <c r="E17" s="163"/>
      <c r="F17" s="163"/>
      <c r="G17" s="163"/>
    </row>
    <row r="18" spans="1:7" ht="15" customHeight="1" x14ac:dyDescent="0.3">
      <c r="A18" s="349">
        <v>10</v>
      </c>
      <c r="B18" s="1438" t="s">
        <v>1204</v>
      </c>
      <c r="C18" s="1439"/>
      <c r="D18" s="163"/>
      <c r="E18" s="163"/>
      <c r="F18" s="163"/>
      <c r="G18" s="163"/>
    </row>
    <row r="19" spans="1:7" x14ac:dyDescent="0.3">
      <c r="A19" s="349">
        <v>11</v>
      </c>
      <c r="B19" s="1438" t="s">
        <v>1205</v>
      </c>
      <c r="C19" s="1439"/>
      <c r="D19" s="163"/>
      <c r="E19" s="163"/>
      <c r="F19" s="163"/>
      <c r="G19" s="163"/>
    </row>
    <row r="25" spans="1:7" x14ac:dyDescent="0.3">
      <c r="B25" s="1440"/>
      <c r="C25" s="1440"/>
      <c r="D25" s="1440"/>
      <c r="E25" s="1440"/>
      <c r="F25" s="1440"/>
      <c r="G25" s="1440"/>
    </row>
    <row r="29" spans="1:7" ht="29.25" customHeight="1" x14ac:dyDescent="0.3"/>
  </sheetData>
  <mergeCells count="16">
    <mergeCell ref="B17:C17"/>
    <mergeCell ref="B18:C18"/>
    <mergeCell ref="B19:C19"/>
    <mergeCell ref="B25:G25"/>
    <mergeCell ref="B11:C11"/>
    <mergeCell ref="B12:C12"/>
    <mergeCell ref="B13:G13"/>
    <mergeCell ref="B14:C14"/>
    <mergeCell ref="B15:C15"/>
    <mergeCell ref="B16:C16"/>
    <mergeCell ref="B10:G10"/>
    <mergeCell ref="B5:C5"/>
    <mergeCell ref="B6:G6"/>
    <mergeCell ref="B7:C7"/>
    <mergeCell ref="B8:C8"/>
    <mergeCell ref="B9:C9"/>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&amp;CCS
Příloha XXXIII</oddHeader>
    <oddFooter>&amp;C&amp;P</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tabColor rgb="FF92D050"/>
    <pageSetUpPr fitToPage="1"/>
  </sheetPr>
  <dimension ref="A1:X30"/>
  <sheetViews>
    <sheetView showGridLines="0" view="pageLayout" topLeftCell="A22" zoomScale="90" zoomScaleNormal="80" zoomScalePageLayoutView="90" workbookViewId="0">
      <selection activeCell="D7" sqref="D7:S7"/>
    </sheetView>
  </sheetViews>
  <sheetFormatPr defaultColWidth="9.109375" defaultRowHeight="14.4" x14ac:dyDescent="0.3"/>
  <cols>
    <col min="1" max="1" width="9.109375" style="37"/>
    <col min="2" max="2" width="28.6640625" style="37" customWidth="1"/>
    <col min="3" max="7" width="20" style="37" customWidth="1"/>
    <col min="8" max="8" width="20" style="356" customWidth="1"/>
    <col min="9" max="9" width="20" style="37" customWidth="1"/>
    <col min="10" max="10" width="22.109375" style="37" customWidth="1"/>
    <col min="11" max="11" width="9.109375" style="37"/>
    <col min="12" max="12" width="255.6640625" style="37" bestFit="1" customWidth="1"/>
    <col min="13" max="16384" width="9.109375" style="37"/>
  </cols>
  <sheetData>
    <row r="1" spans="1:24" ht="18" x14ac:dyDescent="0.35">
      <c r="B1" s="438" t="s">
        <v>1132</v>
      </c>
    </row>
    <row r="2" spans="1:24" ht="14.25" customHeight="1" x14ac:dyDescent="0.3">
      <c r="B2" s="364"/>
      <c r="C2" s="364"/>
      <c r="D2" s="364"/>
      <c r="E2" s="364"/>
      <c r="F2" s="364"/>
      <c r="G2" s="364"/>
      <c r="H2" s="363"/>
      <c r="I2" s="364"/>
    </row>
    <row r="3" spans="1:24" x14ac:dyDescent="0.3">
      <c r="D3" s="364"/>
      <c r="E3" s="364"/>
      <c r="F3" s="364"/>
      <c r="G3" s="364"/>
      <c r="H3" s="363"/>
    </row>
    <row r="4" spans="1:24" x14ac:dyDescent="0.3">
      <c r="C4" s="349" t="s">
        <v>6</v>
      </c>
      <c r="D4" s="349" t="s">
        <v>7</v>
      </c>
      <c r="E4" s="349" t="s">
        <v>8</v>
      </c>
      <c r="F4" s="349" t="s">
        <v>43</v>
      </c>
      <c r="G4" s="349" t="s">
        <v>44</v>
      </c>
      <c r="H4" s="349" t="s">
        <v>166</v>
      </c>
      <c r="I4" s="349" t="s">
        <v>1223</v>
      </c>
      <c r="J4" s="349" t="s">
        <v>1222</v>
      </c>
    </row>
    <row r="5" spans="1:24" ht="186.75" customHeight="1" x14ac:dyDescent="0.3">
      <c r="B5" s="362" t="s">
        <v>1221</v>
      </c>
      <c r="C5" s="361" t="s">
        <v>1220</v>
      </c>
      <c r="D5" s="361" t="s">
        <v>1219</v>
      </c>
      <c r="E5" s="361" t="s">
        <v>1218</v>
      </c>
      <c r="F5" s="361" t="s">
        <v>1217</v>
      </c>
      <c r="G5" s="361" t="s">
        <v>1216</v>
      </c>
      <c r="H5" s="361" t="s">
        <v>1215</v>
      </c>
      <c r="I5" s="361" t="s">
        <v>1214</v>
      </c>
      <c r="J5" s="361" t="s">
        <v>1213</v>
      </c>
      <c r="L5" s="360"/>
      <c r="M5" s="358"/>
      <c r="N5" s="358"/>
      <c r="O5" s="358"/>
      <c r="P5" s="358"/>
      <c r="Q5" s="358"/>
      <c r="R5" s="358"/>
      <c r="S5" s="358"/>
      <c r="T5" s="358"/>
      <c r="U5" s="358"/>
      <c r="V5" s="358"/>
      <c r="W5" s="358"/>
      <c r="X5" s="358"/>
    </row>
    <row r="6" spans="1:24" ht="28.8" x14ac:dyDescent="0.3">
      <c r="A6" s="349">
        <v>1</v>
      </c>
      <c r="B6" s="288" t="s">
        <v>1167</v>
      </c>
      <c r="C6" s="163"/>
      <c r="D6" s="163"/>
      <c r="E6" s="163"/>
      <c r="F6" s="163"/>
      <c r="G6" s="163"/>
      <c r="H6" s="357"/>
      <c r="I6" s="163"/>
      <c r="J6" s="163"/>
    </row>
    <row r="7" spans="1:24" x14ac:dyDescent="0.3">
      <c r="A7" s="349">
        <v>2</v>
      </c>
      <c r="B7" s="352" t="s">
        <v>1211</v>
      </c>
      <c r="C7" s="163"/>
      <c r="D7" s="163"/>
      <c r="E7" s="163"/>
      <c r="F7" s="163"/>
      <c r="G7" s="163"/>
      <c r="H7" s="357"/>
      <c r="I7" s="163"/>
      <c r="J7" s="163"/>
    </row>
    <row r="8" spans="1:24" ht="43.2" x14ac:dyDescent="0.3">
      <c r="A8" s="349">
        <v>3</v>
      </c>
      <c r="B8" s="352" t="s">
        <v>1210</v>
      </c>
      <c r="C8" s="163"/>
      <c r="D8" s="163"/>
      <c r="E8" s="163"/>
      <c r="F8" s="163"/>
      <c r="G8" s="163"/>
      <c r="H8" s="357"/>
      <c r="I8" s="163"/>
      <c r="J8" s="163"/>
    </row>
    <row r="9" spans="1:24" ht="43.2" x14ac:dyDescent="0.3">
      <c r="A9" s="349">
        <v>4</v>
      </c>
      <c r="B9" s="352" t="s">
        <v>1209</v>
      </c>
      <c r="C9" s="163"/>
      <c r="D9" s="163"/>
      <c r="E9" s="163"/>
      <c r="F9" s="163"/>
      <c r="G9" s="163"/>
      <c r="H9" s="357"/>
      <c r="I9" s="163"/>
      <c r="J9" s="163"/>
    </row>
    <row r="10" spans="1:24" x14ac:dyDescent="0.3">
      <c r="A10" s="349">
        <v>5</v>
      </c>
      <c r="B10" s="352" t="s">
        <v>1208</v>
      </c>
      <c r="C10" s="163"/>
      <c r="D10" s="163"/>
      <c r="E10" s="163"/>
      <c r="F10" s="163"/>
      <c r="G10" s="163"/>
      <c r="H10" s="357"/>
      <c r="I10" s="163"/>
      <c r="J10" s="163"/>
    </row>
    <row r="11" spans="1:24" x14ac:dyDescent="0.3">
      <c r="A11" s="349">
        <v>6</v>
      </c>
      <c r="B11" s="352" t="s">
        <v>1207</v>
      </c>
      <c r="C11" s="163"/>
      <c r="D11" s="163"/>
      <c r="E11" s="163"/>
      <c r="F11" s="163"/>
      <c r="G11" s="163"/>
      <c r="H11" s="357"/>
      <c r="I11" s="163"/>
      <c r="J11" s="163"/>
    </row>
    <row r="12" spans="1:24" ht="28.8" x14ac:dyDescent="0.3">
      <c r="A12" s="8">
        <v>7</v>
      </c>
      <c r="B12" s="288" t="s">
        <v>1212</v>
      </c>
      <c r="C12" s="163"/>
      <c r="D12" s="163"/>
      <c r="E12" s="163"/>
      <c r="F12" s="163"/>
      <c r="G12" s="163"/>
      <c r="H12" s="357"/>
      <c r="I12" s="163"/>
      <c r="J12" s="163"/>
    </row>
    <row r="13" spans="1:24" x14ac:dyDescent="0.3">
      <c r="A13" s="8">
        <v>8</v>
      </c>
      <c r="B13" s="352" t="s">
        <v>1211</v>
      </c>
      <c r="C13" s="163"/>
      <c r="D13" s="163"/>
      <c r="E13" s="163"/>
      <c r="F13" s="163"/>
      <c r="G13" s="163"/>
      <c r="H13" s="357"/>
      <c r="I13" s="163"/>
      <c r="J13" s="163"/>
    </row>
    <row r="14" spans="1:24" ht="43.2" x14ac:dyDescent="0.3">
      <c r="A14" s="8">
        <v>9</v>
      </c>
      <c r="B14" s="352" t="s">
        <v>1210</v>
      </c>
      <c r="C14" s="163"/>
      <c r="D14" s="163"/>
      <c r="E14" s="163"/>
      <c r="F14" s="163"/>
      <c r="G14" s="163"/>
      <c r="H14" s="357"/>
      <c r="I14" s="163"/>
      <c r="J14" s="163"/>
    </row>
    <row r="15" spans="1:24" ht="43.2" x14ac:dyDescent="0.3">
      <c r="A15" s="8">
        <v>10</v>
      </c>
      <c r="B15" s="352" t="s">
        <v>1209</v>
      </c>
      <c r="C15" s="163"/>
      <c r="D15" s="163"/>
      <c r="E15" s="163"/>
      <c r="F15" s="163"/>
      <c r="G15" s="163"/>
      <c r="H15" s="357"/>
      <c r="I15" s="163"/>
      <c r="J15" s="163"/>
    </row>
    <row r="16" spans="1:24" x14ac:dyDescent="0.3">
      <c r="A16" s="8">
        <v>11</v>
      </c>
      <c r="B16" s="352" t="s">
        <v>1208</v>
      </c>
      <c r="C16" s="163"/>
      <c r="D16" s="163"/>
      <c r="E16" s="163"/>
      <c r="F16" s="163"/>
      <c r="G16" s="163"/>
      <c r="H16" s="357"/>
      <c r="I16" s="163"/>
      <c r="J16" s="163"/>
    </row>
    <row r="17" spans="1:12" x14ac:dyDescent="0.3">
      <c r="A17" s="8">
        <v>12</v>
      </c>
      <c r="B17" s="352" t="s">
        <v>1207</v>
      </c>
      <c r="C17" s="163"/>
      <c r="D17" s="163"/>
      <c r="E17" s="163"/>
      <c r="F17" s="163"/>
      <c r="G17" s="163"/>
      <c r="H17" s="357"/>
      <c r="I17" s="163"/>
      <c r="J17" s="163"/>
    </row>
    <row r="18" spans="1:12" x14ac:dyDescent="0.3">
      <c r="A18" s="8">
        <v>13</v>
      </c>
      <c r="B18" s="37" t="s">
        <v>1169</v>
      </c>
      <c r="C18" s="163"/>
      <c r="D18" s="163"/>
      <c r="E18" s="163"/>
      <c r="F18" s="163"/>
      <c r="G18" s="163"/>
      <c r="H18" s="357"/>
      <c r="I18" s="163"/>
      <c r="J18" s="163"/>
    </row>
    <row r="19" spans="1:12" x14ac:dyDescent="0.3">
      <c r="A19" s="8">
        <v>14</v>
      </c>
      <c r="B19" s="352" t="s">
        <v>1211</v>
      </c>
      <c r="C19" s="163"/>
      <c r="D19" s="163"/>
      <c r="E19" s="163"/>
      <c r="F19" s="163"/>
      <c r="G19" s="163"/>
      <c r="H19" s="357"/>
      <c r="I19" s="163"/>
      <c r="J19" s="163"/>
    </row>
    <row r="20" spans="1:12" ht="43.2" x14ac:dyDescent="0.3">
      <c r="A20" s="8">
        <v>15</v>
      </c>
      <c r="B20" s="352" t="s">
        <v>1210</v>
      </c>
      <c r="C20" s="163"/>
      <c r="D20" s="163"/>
      <c r="E20" s="163"/>
      <c r="F20" s="163"/>
      <c r="G20" s="163"/>
      <c r="H20" s="357"/>
      <c r="I20" s="163"/>
      <c r="J20" s="163"/>
    </row>
    <row r="21" spans="1:12" ht="43.2" x14ac:dyDescent="0.3">
      <c r="A21" s="8">
        <v>16</v>
      </c>
      <c r="B21" s="352" t="s">
        <v>1209</v>
      </c>
      <c r="C21" s="163"/>
      <c r="D21" s="163"/>
      <c r="E21" s="163"/>
      <c r="F21" s="163"/>
      <c r="G21" s="163"/>
      <c r="H21" s="357"/>
      <c r="I21" s="163"/>
      <c r="J21" s="163"/>
    </row>
    <row r="22" spans="1:12" x14ac:dyDescent="0.3">
      <c r="A22" s="8">
        <v>17</v>
      </c>
      <c r="B22" s="352" t="s">
        <v>1208</v>
      </c>
      <c r="C22" s="163"/>
      <c r="D22" s="163"/>
      <c r="E22" s="163"/>
      <c r="F22" s="163"/>
      <c r="G22" s="163"/>
      <c r="H22" s="357"/>
      <c r="I22" s="163"/>
      <c r="J22" s="163"/>
    </row>
    <row r="23" spans="1:12" x14ac:dyDescent="0.3">
      <c r="A23" s="8">
        <v>18</v>
      </c>
      <c r="B23" s="352" t="s">
        <v>1207</v>
      </c>
      <c r="C23" s="163"/>
      <c r="D23" s="163"/>
      <c r="E23" s="163"/>
      <c r="F23" s="163"/>
      <c r="G23" s="163"/>
      <c r="H23" s="357"/>
      <c r="I23" s="163"/>
      <c r="J23" s="163"/>
    </row>
    <row r="24" spans="1:12" x14ac:dyDescent="0.3">
      <c r="A24" s="8">
        <v>19</v>
      </c>
      <c r="B24" s="359" t="s">
        <v>1170</v>
      </c>
      <c r="C24" s="163"/>
      <c r="D24" s="163"/>
      <c r="E24" s="163"/>
      <c r="F24" s="163"/>
      <c r="G24" s="163"/>
      <c r="H24" s="357"/>
      <c r="I24" s="163"/>
      <c r="J24" s="163"/>
    </row>
    <row r="25" spans="1:12" x14ac:dyDescent="0.3">
      <c r="A25" s="8">
        <v>20</v>
      </c>
      <c r="B25" s="352" t="s">
        <v>1211</v>
      </c>
      <c r="C25" s="163"/>
      <c r="D25" s="163"/>
      <c r="E25" s="163"/>
      <c r="F25" s="163"/>
      <c r="G25" s="163"/>
      <c r="H25" s="357"/>
      <c r="I25" s="163"/>
      <c r="J25" s="163"/>
      <c r="L25" s="358"/>
    </row>
    <row r="26" spans="1:12" ht="43.2" x14ac:dyDescent="0.3">
      <c r="A26" s="8">
        <v>21</v>
      </c>
      <c r="B26" s="352" t="s">
        <v>1210</v>
      </c>
      <c r="C26" s="163"/>
      <c r="D26" s="163"/>
      <c r="E26" s="163"/>
      <c r="F26" s="163"/>
      <c r="G26" s="163"/>
      <c r="H26" s="357"/>
      <c r="I26" s="163"/>
      <c r="J26" s="163"/>
    </row>
    <row r="27" spans="1:12" ht="43.2" x14ac:dyDescent="0.3">
      <c r="A27" s="8">
        <v>22</v>
      </c>
      <c r="B27" s="352" t="s">
        <v>1209</v>
      </c>
      <c r="C27" s="163"/>
      <c r="D27" s="163"/>
      <c r="E27" s="163"/>
      <c r="F27" s="163"/>
      <c r="G27" s="163"/>
      <c r="H27" s="357"/>
      <c r="I27" s="163"/>
      <c r="J27" s="163"/>
    </row>
    <row r="28" spans="1:12" x14ac:dyDescent="0.3">
      <c r="A28" s="8">
        <v>23</v>
      </c>
      <c r="B28" s="352" t="s">
        <v>1208</v>
      </c>
      <c r="C28" s="163"/>
      <c r="D28" s="163"/>
      <c r="E28" s="163"/>
      <c r="F28" s="163"/>
      <c r="G28" s="163"/>
      <c r="H28" s="357"/>
      <c r="I28" s="163"/>
      <c r="J28" s="163"/>
    </row>
    <row r="29" spans="1:12" x14ac:dyDescent="0.3">
      <c r="A29" s="8">
        <v>24</v>
      </c>
      <c r="B29" s="352" t="s">
        <v>1207</v>
      </c>
      <c r="C29" s="163"/>
      <c r="D29" s="163"/>
      <c r="E29" s="163"/>
      <c r="F29" s="163"/>
      <c r="G29" s="163"/>
      <c r="H29" s="357"/>
      <c r="I29" s="163"/>
      <c r="J29" s="163"/>
    </row>
    <row r="30" spans="1:12" x14ac:dyDescent="0.3">
      <c r="A30" s="8">
        <v>25</v>
      </c>
      <c r="B30" s="261" t="s">
        <v>1206</v>
      </c>
      <c r="C30" s="163"/>
      <c r="D30" s="163"/>
      <c r="E30" s="163"/>
      <c r="F30" s="163"/>
      <c r="G30" s="163"/>
      <c r="H30" s="357"/>
      <c r="I30" s="163"/>
      <c r="J30" s="163"/>
    </row>
  </sheetData>
  <pageMargins left="0.70866141732283472" right="0.70866141732283472" top="0.74803149606299213" bottom="0.74803149606299213" header="0.31496062992125984" footer="0.31496062992125984"/>
  <pageSetup paperSize="9" scale="65" fitToHeight="0" orientation="landscape" cellComments="asDisplayed" r:id="rId1"/>
  <headerFooter>
    <oddHeader>&amp;CCS
Příloha XXXIII</oddHeader>
    <oddFooter>&amp;C&amp;P</oddFoot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tabColor rgb="FF92D050"/>
  </sheetPr>
  <dimension ref="A1:C19"/>
  <sheetViews>
    <sheetView showGridLines="0" view="pageLayout" zoomScaleNormal="100" workbookViewId="0">
      <selection activeCell="G12" sqref="G12"/>
    </sheetView>
  </sheetViews>
  <sheetFormatPr defaultColWidth="9.109375" defaultRowHeight="14.4" x14ac:dyDescent="0.3"/>
  <cols>
    <col min="1" max="1" width="8.6640625" customWidth="1"/>
    <col min="2" max="2" width="42.33203125" customWidth="1"/>
    <col min="3" max="3" width="48.109375" customWidth="1"/>
    <col min="7" max="7" width="42.33203125" customWidth="1"/>
    <col min="8" max="8" width="48.109375" customWidth="1"/>
  </cols>
  <sheetData>
    <row r="1" spans="1:3" ht="33.75" customHeight="1" x14ac:dyDescent="0.3">
      <c r="A1" s="183" t="s">
        <v>1133</v>
      </c>
    </row>
    <row r="2" spans="1:3" ht="18" customHeight="1" x14ac:dyDescent="0.3">
      <c r="C2" s="8" t="s">
        <v>6</v>
      </c>
    </row>
    <row r="3" spans="1:3" ht="28.8" x14ac:dyDescent="0.3">
      <c r="B3" s="612" t="s">
        <v>1224</v>
      </c>
      <c r="C3" s="365" t="s">
        <v>1225</v>
      </c>
    </row>
    <row r="4" spans="1:3" x14ac:dyDescent="0.3">
      <c r="A4" s="8">
        <v>1</v>
      </c>
      <c r="B4" s="613" t="s">
        <v>1226</v>
      </c>
      <c r="C4" s="16"/>
    </row>
    <row r="5" spans="1:3" x14ac:dyDescent="0.3">
      <c r="A5" s="8">
        <v>2</v>
      </c>
      <c r="B5" s="613" t="s">
        <v>1227</v>
      </c>
      <c r="C5" s="16"/>
    </row>
    <row r="6" spans="1:3" x14ac:dyDescent="0.3">
      <c r="A6" s="8">
        <v>3</v>
      </c>
      <c r="B6" s="613" t="s">
        <v>1228</v>
      </c>
      <c r="C6" s="16"/>
    </row>
    <row r="7" spans="1:3" x14ac:dyDescent="0.3">
      <c r="A7" s="8">
        <v>4</v>
      </c>
      <c r="B7" s="613" t="s">
        <v>1229</v>
      </c>
      <c r="C7" s="16"/>
    </row>
    <row r="8" spans="1:3" x14ac:dyDescent="0.3">
      <c r="A8" s="8">
        <v>5</v>
      </c>
      <c r="B8" s="613" t="s">
        <v>1230</v>
      </c>
      <c r="C8" s="16"/>
    </row>
    <row r="9" spans="1:3" x14ac:dyDescent="0.3">
      <c r="A9" s="8">
        <v>6</v>
      </c>
      <c r="B9" s="613" t="s">
        <v>1231</v>
      </c>
      <c r="C9" s="16"/>
    </row>
    <row r="10" spans="1:3" x14ac:dyDescent="0.3">
      <c r="A10" s="8">
        <v>7</v>
      </c>
      <c r="B10" s="613" t="s">
        <v>1232</v>
      </c>
      <c r="C10" s="16"/>
    </row>
    <row r="11" spans="1:3" x14ac:dyDescent="0.3">
      <c r="A11" s="8">
        <v>8</v>
      </c>
      <c r="B11" s="613" t="s">
        <v>1233</v>
      </c>
      <c r="C11" s="16"/>
    </row>
    <row r="12" spans="1:3" x14ac:dyDescent="0.3">
      <c r="A12" s="8">
        <v>9</v>
      </c>
      <c r="B12" s="613" t="s">
        <v>1234</v>
      </c>
      <c r="C12" s="16"/>
    </row>
    <row r="13" spans="1:3" x14ac:dyDescent="0.3">
      <c r="A13" s="8">
        <v>10</v>
      </c>
      <c r="B13" s="613" t="s">
        <v>1235</v>
      </c>
      <c r="C13" s="16"/>
    </row>
    <row r="14" spans="1:3" x14ac:dyDescent="0.3">
      <c r="A14" s="8">
        <v>11</v>
      </c>
      <c r="B14" s="613" t="s">
        <v>1236</v>
      </c>
      <c r="C14" s="16"/>
    </row>
    <row r="15" spans="1:3" ht="28.8" x14ac:dyDescent="0.3">
      <c r="A15" s="11" t="s">
        <v>1237</v>
      </c>
      <c r="B15" s="359" t="s">
        <v>1238</v>
      </c>
      <c r="C15" s="16"/>
    </row>
    <row r="19" spans="3:3" x14ac:dyDescent="0.3">
      <c r="C19" s="5"/>
    </row>
  </sheetData>
  <pageMargins left="0.70866141732283472" right="0.70866141732283472" top="0.74803149606299213" bottom="0.74803149606299213" header="0.31496062992125984" footer="0.31496062992125984"/>
  <pageSetup paperSize="9" orientation="landscape" r:id="rId1"/>
  <headerFooter>
    <oddHeader>&amp;CCS 
Příloha XXXIII</oddHeader>
    <oddFooter>&amp;C&amp;P</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tabColor theme="9" tint="0.79998168889431442"/>
  </sheetPr>
  <dimension ref="A1:L12"/>
  <sheetViews>
    <sheetView showGridLines="0" view="pageLayout" zoomScaleNormal="100" workbookViewId="0">
      <selection activeCell="B15" sqref="B15"/>
    </sheetView>
  </sheetViews>
  <sheetFormatPr defaultColWidth="9.109375" defaultRowHeight="14.4" x14ac:dyDescent="0.3"/>
  <cols>
    <col min="1" max="1" width="7.44140625" style="37" customWidth="1"/>
    <col min="2" max="2" width="55.5546875" style="37" customWidth="1"/>
    <col min="3" max="3" width="23" style="37" bestFit="1" customWidth="1"/>
    <col min="4" max="4" width="23.44140625" style="37" customWidth="1"/>
    <col min="5" max="5" width="14.88671875" style="37" customWidth="1"/>
    <col min="6" max="6" width="14.6640625" style="37" bestFit="1" customWidth="1"/>
    <col min="7" max="7" width="19.33203125" style="37" bestFit="1" customWidth="1"/>
    <col min="8" max="8" width="19.88671875" style="37" bestFit="1" customWidth="1"/>
    <col min="9" max="9" width="17.109375" style="37" bestFit="1" customWidth="1"/>
    <col min="10" max="10" width="13.33203125" style="37" customWidth="1"/>
    <col min="11" max="11" width="9.109375" style="37"/>
    <col min="12" max="12" width="14.109375" style="37" customWidth="1"/>
    <col min="13" max="16384" width="9.109375" style="37"/>
  </cols>
  <sheetData>
    <row r="1" spans="1:12" ht="17.399999999999999" x14ac:dyDescent="0.35">
      <c r="B1" s="815" t="s">
        <v>1134</v>
      </c>
    </row>
    <row r="2" spans="1:12" x14ac:dyDescent="0.3">
      <c r="B2" s="366"/>
      <c r="C2" s="366"/>
      <c r="D2" s="366"/>
      <c r="E2" s="366"/>
      <c r="F2" s="367"/>
      <c r="G2" s="367"/>
      <c r="H2" s="367"/>
      <c r="I2" s="367"/>
      <c r="J2" s="367"/>
      <c r="K2" s="367"/>
      <c r="L2" s="367"/>
    </row>
    <row r="3" spans="1:12" ht="15" thickBot="1" x14ac:dyDescent="0.35">
      <c r="C3" s="368" t="s">
        <v>1239</v>
      </c>
      <c r="D3" s="368" t="s">
        <v>7</v>
      </c>
      <c r="E3" s="368" t="s">
        <v>8</v>
      </c>
      <c r="F3" s="368" t="s">
        <v>43</v>
      </c>
      <c r="G3" s="368" t="s">
        <v>44</v>
      </c>
      <c r="H3" s="368" t="s">
        <v>166</v>
      </c>
      <c r="I3" s="368" t="s">
        <v>167</v>
      </c>
      <c r="J3" s="368" t="s">
        <v>201</v>
      </c>
      <c r="K3" s="368" t="s">
        <v>402</v>
      </c>
      <c r="L3" s="368" t="s">
        <v>403</v>
      </c>
    </row>
    <row r="4" spans="1:12" ht="15" customHeight="1" x14ac:dyDescent="0.3">
      <c r="B4" s="369"/>
      <c r="C4" s="1441" t="s">
        <v>1240</v>
      </c>
      <c r="D4" s="1442"/>
      <c r="E4" s="1443"/>
      <c r="F4" s="1444" t="s">
        <v>1241</v>
      </c>
      <c r="G4" s="1445"/>
      <c r="H4" s="1445"/>
      <c r="I4" s="1445"/>
      <c r="J4" s="1445"/>
      <c r="K4" s="1446"/>
      <c r="L4" s="614"/>
    </row>
    <row r="5" spans="1:12" ht="57.6" x14ac:dyDescent="0.3">
      <c r="C5" s="615" t="s">
        <v>1167</v>
      </c>
      <c r="D5" s="616" t="s">
        <v>1212</v>
      </c>
      <c r="E5" s="617" t="s">
        <v>1242</v>
      </c>
      <c r="F5" s="615" t="s">
        <v>1243</v>
      </c>
      <c r="G5" s="616" t="s">
        <v>1244</v>
      </c>
      <c r="H5" s="616" t="s">
        <v>1245</v>
      </c>
      <c r="I5" s="616" t="s">
        <v>1246</v>
      </c>
      <c r="J5" s="616" t="s">
        <v>1247</v>
      </c>
      <c r="K5" s="617" t="s">
        <v>1248</v>
      </c>
      <c r="L5" s="618" t="s">
        <v>1249</v>
      </c>
    </row>
    <row r="6" spans="1:12" x14ac:dyDescent="0.3">
      <c r="A6" s="370">
        <v>1</v>
      </c>
      <c r="B6" s="371" t="s">
        <v>1250</v>
      </c>
      <c r="C6" s="816"/>
      <c r="D6" s="816"/>
      <c r="E6" s="816"/>
      <c r="F6" s="816"/>
      <c r="G6" s="816"/>
      <c r="H6" s="816"/>
      <c r="I6" s="816"/>
      <c r="J6" s="816"/>
      <c r="K6" s="816"/>
      <c r="L6" s="817"/>
    </row>
    <row r="7" spans="1:12" x14ac:dyDescent="0.3">
      <c r="A7" s="370">
        <v>2</v>
      </c>
      <c r="B7" s="372" t="s">
        <v>1251</v>
      </c>
      <c r="C7" s="818"/>
      <c r="D7" s="818"/>
      <c r="E7" s="818"/>
      <c r="F7" s="819"/>
      <c r="G7" s="819"/>
      <c r="H7" s="819"/>
      <c r="I7" s="819"/>
      <c r="J7" s="819"/>
      <c r="K7" s="820"/>
      <c r="L7" s="821"/>
    </row>
    <row r="8" spans="1:12" x14ac:dyDescent="0.3">
      <c r="A8" s="370">
        <v>3</v>
      </c>
      <c r="B8" s="373" t="s">
        <v>1252</v>
      </c>
      <c r="C8" s="819"/>
      <c r="D8" s="819"/>
      <c r="E8" s="819"/>
      <c r="F8" s="822"/>
      <c r="G8" s="822"/>
      <c r="H8" s="822"/>
      <c r="I8" s="822"/>
      <c r="J8" s="822"/>
      <c r="K8" s="823"/>
      <c r="L8" s="821"/>
    </row>
    <row r="9" spans="1:12" x14ac:dyDescent="0.3">
      <c r="A9" s="370">
        <v>4</v>
      </c>
      <c r="B9" s="373" t="s">
        <v>1253</v>
      </c>
      <c r="C9" s="819"/>
      <c r="D9" s="819"/>
      <c r="E9" s="819"/>
      <c r="F9" s="822"/>
      <c r="G9" s="822"/>
      <c r="H9" s="822"/>
      <c r="I9" s="822"/>
      <c r="J9" s="822"/>
      <c r="K9" s="823"/>
      <c r="L9" s="821"/>
    </row>
    <row r="10" spans="1:12" x14ac:dyDescent="0.3">
      <c r="A10" s="370">
        <v>5</v>
      </c>
      <c r="B10" s="371" t="s">
        <v>1254</v>
      </c>
      <c r="C10" s="824"/>
      <c r="D10" s="818"/>
      <c r="E10" s="818"/>
      <c r="F10" s="825"/>
      <c r="G10" s="825"/>
      <c r="H10" s="825"/>
      <c r="I10" s="825"/>
      <c r="J10" s="825"/>
      <c r="K10" s="826"/>
      <c r="L10" s="821"/>
    </row>
    <row r="11" spans="1:12" x14ac:dyDescent="0.3">
      <c r="A11" s="370">
        <v>6</v>
      </c>
      <c r="B11" s="372" t="s">
        <v>1255</v>
      </c>
      <c r="C11" s="827"/>
      <c r="D11" s="828"/>
      <c r="E11" s="828"/>
      <c r="F11" s="829"/>
      <c r="G11" s="829"/>
      <c r="H11" s="829"/>
      <c r="I11" s="829"/>
      <c r="J11" s="829"/>
      <c r="K11" s="830"/>
      <c r="L11" s="821"/>
    </row>
    <row r="12" spans="1:12" x14ac:dyDescent="0.3">
      <c r="A12" s="370">
        <v>7</v>
      </c>
      <c r="B12" s="373" t="s">
        <v>1256</v>
      </c>
      <c r="C12" s="827"/>
      <c r="D12" s="828"/>
      <c r="E12" s="828"/>
      <c r="F12" s="829"/>
      <c r="G12" s="829"/>
      <c r="H12" s="829"/>
      <c r="I12" s="829"/>
      <c r="J12" s="829"/>
      <c r="K12" s="830"/>
      <c r="L12" s="821"/>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&amp;CCS
Příloha XXXIII</oddHeader>
    <oddFooter>&amp;C&amp;P</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tabColor rgb="FF0070C0"/>
    <pageSetUpPr fitToPage="1"/>
  </sheetPr>
  <dimension ref="B2:L14"/>
  <sheetViews>
    <sheetView showGridLines="0" workbookViewId="0"/>
  </sheetViews>
  <sheetFormatPr defaultRowHeight="14.4" x14ac:dyDescent="0.3"/>
  <sheetData>
    <row r="2" spans="2:12" x14ac:dyDescent="0.3">
      <c r="B2" t="s">
        <v>1769</v>
      </c>
    </row>
    <row r="3" spans="2:12" x14ac:dyDescent="0.3">
      <c r="B3" t="s">
        <v>1770</v>
      </c>
    </row>
    <row r="5" spans="2:12" x14ac:dyDescent="0.3">
      <c r="B5" s="1018" t="s">
        <v>1257</v>
      </c>
      <c r="C5" s="1019"/>
      <c r="D5" s="1019"/>
      <c r="E5" s="1019"/>
      <c r="F5" s="1019"/>
      <c r="G5" s="1019"/>
      <c r="H5" s="1019"/>
      <c r="I5" s="1019"/>
      <c r="J5" s="1019"/>
      <c r="K5" s="1019"/>
      <c r="L5" s="1020"/>
    </row>
    <row r="6" spans="2:12" x14ac:dyDescent="0.3">
      <c r="B6" s="1021" t="s">
        <v>1258</v>
      </c>
      <c r="C6" s="1016"/>
      <c r="D6" s="1016"/>
      <c r="E6" s="1016"/>
      <c r="F6" s="1016"/>
      <c r="G6" s="1016"/>
      <c r="H6" s="1016"/>
      <c r="I6" s="1016"/>
      <c r="J6" s="1016"/>
      <c r="K6" s="1016"/>
      <c r="L6" s="1022"/>
    </row>
    <row r="7" spans="2:12" ht="22.5" customHeight="1" x14ac:dyDescent="0.3">
      <c r="B7" s="1021" t="s">
        <v>1259</v>
      </c>
      <c r="C7" s="1016"/>
      <c r="D7" s="1016"/>
      <c r="E7" s="1016"/>
      <c r="F7" s="1016"/>
      <c r="G7" s="1016"/>
      <c r="H7" s="1016"/>
      <c r="I7" s="1016"/>
      <c r="J7" s="1016"/>
      <c r="K7" s="1016"/>
      <c r="L7" s="1022"/>
    </row>
    <row r="8" spans="2:12" x14ac:dyDescent="0.3">
      <c r="B8" s="1023" t="s">
        <v>1260</v>
      </c>
      <c r="C8" s="1024"/>
      <c r="D8" s="1024"/>
      <c r="E8" s="1024"/>
      <c r="F8" s="1024"/>
      <c r="G8" s="1024"/>
      <c r="H8" s="1024"/>
      <c r="I8" s="1024"/>
      <c r="J8" s="1024"/>
      <c r="K8" s="1024"/>
      <c r="L8" s="1025"/>
    </row>
    <row r="9" spans="2:12" ht="22.5" customHeight="1" x14ac:dyDescent="0.3"/>
    <row r="10" spans="2:12" ht="22.5" customHeight="1" x14ac:dyDescent="0.3">
      <c r="B10" s="1017"/>
      <c r="C10" s="1017"/>
      <c r="D10" s="1017"/>
      <c r="E10" s="1017"/>
      <c r="F10" s="1017"/>
      <c r="G10" s="1017"/>
      <c r="H10" s="1017"/>
      <c r="I10" s="1017"/>
      <c r="J10" s="1017"/>
      <c r="K10" s="1017"/>
      <c r="L10" s="1017"/>
    </row>
    <row r="11" spans="2:12" ht="22.5" customHeight="1" x14ac:dyDescent="0.3">
      <c r="B11" s="1016"/>
      <c r="C11" s="1016"/>
      <c r="D11" s="1016"/>
      <c r="E11" s="1016"/>
      <c r="F11" s="1016"/>
      <c r="G11" s="1016"/>
      <c r="H11" s="1016"/>
      <c r="I11" s="1016"/>
      <c r="J11" s="1016"/>
      <c r="K11" s="1016"/>
      <c r="L11" s="1016"/>
    </row>
    <row r="12" spans="2:12" ht="22.5" customHeight="1" x14ac:dyDescent="0.3">
      <c r="B12" s="1017"/>
      <c r="C12" s="1017"/>
      <c r="D12" s="1017"/>
      <c r="E12" s="1017"/>
      <c r="F12" s="1017"/>
      <c r="G12" s="1017"/>
      <c r="H12" s="1017"/>
      <c r="I12" s="1017"/>
      <c r="J12" s="1017"/>
      <c r="K12" s="1017"/>
      <c r="L12" s="1017"/>
    </row>
    <row r="13" spans="2:12" ht="22.5" customHeight="1" x14ac:dyDescent="0.3"/>
    <row r="14" spans="2:12" ht="22.5" customHeight="1" x14ac:dyDescent="0.3"/>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A00-000000000000}"/>
    <hyperlink ref="B6:L6" location="'EU AE2'!A1" display="Šablona EU AE2 – Přijatý kolaterál a emitované vlastní dluhové cenné papíry" xr:uid="{00000000-0004-0000-6A00-000001000000}"/>
    <hyperlink ref="B7:L7" location="' EU AE3'!A1" display="Šablona EU AE3 – Zdroje zatížení" xr:uid="{00000000-0004-0000-6A00-000002000000}"/>
    <hyperlink ref="B8:L8" location="'EU AE4'!A1" display="Tabulka EU AE4 – Průvodní komentář" xr:uid="{00000000-0004-0000-6A00-000003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tabColor theme="9" tint="0.79998168889431442"/>
  </sheetPr>
  <dimension ref="A1:J15"/>
  <sheetViews>
    <sheetView showGridLines="0" view="pageLayout" zoomScaleNormal="100" workbookViewId="0"/>
  </sheetViews>
  <sheetFormatPr defaultRowHeight="14.4" x14ac:dyDescent="0.3"/>
  <cols>
    <col min="1" max="1" width="5.6640625" customWidth="1"/>
    <col min="2" max="2" width="47.109375" customWidth="1"/>
    <col min="3" max="7" width="17.6640625" customWidth="1"/>
    <col min="8" max="8" width="19.33203125" customWidth="1"/>
    <col min="9" max="10" width="17.6640625" customWidth="1"/>
  </cols>
  <sheetData>
    <row r="1" spans="1:10" ht="24.6" x14ac:dyDescent="0.3">
      <c r="A1" s="374"/>
      <c r="B1" s="375" t="s">
        <v>1257</v>
      </c>
      <c r="C1" s="376"/>
      <c r="D1" s="2"/>
      <c r="E1" s="2"/>
      <c r="F1" s="2"/>
      <c r="G1" s="2"/>
      <c r="H1" s="2"/>
      <c r="I1" s="2"/>
      <c r="J1" s="2"/>
    </row>
    <row r="2" spans="1:10" ht="15.6" x14ac:dyDescent="0.3">
      <c r="A2" s="374"/>
      <c r="B2" s="377"/>
      <c r="C2" s="378"/>
      <c r="D2" s="378"/>
      <c r="E2" s="378"/>
      <c r="F2" s="378"/>
      <c r="G2" s="378"/>
      <c r="H2" s="378"/>
      <c r="I2" s="378"/>
      <c r="J2" s="374"/>
    </row>
    <row r="3" spans="1:10" ht="15.6" x14ac:dyDescent="0.3">
      <c r="A3" s="374"/>
      <c r="B3" s="377"/>
      <c r="C3" s="378"/>
      <c r="D3" s="378"/>
      <c r="E3" s="378"/>
      <c r="F3" s="378"/>
      <c r="G3" s="378"/>
      <c r="H3" s="378"/>
      <c r="I3" s="378"/>
      <c r="J3" s="374"/>
    </row>
    <row r="4" spans="1:10" x14ac:dyDescent="0.3">
      <c r="A4" s="374"/>
      <c r="B4" s="379"/>
      <c r="C4" s="1447" t="s">
        <v>1261</v>
      </c>
      <c r="D4" s="1448"/>
      <c r="E4" s="1449" t="s">
        <v>1262</v>
      </c>
      <c r="F4" s="1450"/>
      <c r="G4" s="1447" t="s">
        <v>1263</v>
      </c>
      <c r="H4" s="1448"/>
      <c r="I4" s="1449" t="s">
        <v>1264</v>
      </c>
      <c r="J4" s="1450"/>
    </row>
    <row r="5" spans="1:10" ht="43.2" x14ac:dyDescent="0.3">
      <c r="A5" s="374"/>
      <c r="B5" s="380"/>
      <c r="C5" s="381"/>
      <c r="D5" s="382" t="s">
        <v>1265</v>
      </c>
      <c r="E5" s="381"/>
      <c r="F5" s="382" t="s">
        <v>1265</v>
      </c>
      <c r="G5" s="381"/>
      <c r="H5" s="382" t="s">
        <v>1266</v>
      </c>
      <c r="I5" s="383"/>
      <c r="J5" s="382" t="s">
        <v>1266</v>
      </c>
    </row>
    <row r="6" spans="1:10" x14ac:dyDescent="0.3">
      <c r="A6" s="374"/>
      <c r="B6" s="384"/>
      <c r="C6" s="10" t="s">
        <v>422</v>
      </c>
      <c r="D6" s="10" t="s">
        <v>712</v>
      </c>
      <c r="E6" s="10" t="s">
        <v>714</v>
      </c>
      <c r="F6" s="10" t="s">
        <v>716</v>
      </c>
      <c r="G6" s="10" t="s">
        <v>718</v>
      </c>
      <c r="H6" s="10" t="s">
        <v>722</v>
      </c>
      <c r="I6" s="10" t="s">
        <v>724</v>
      </c>
      <c r="J6" s="10" t="s">
        <v>726</v>
      </c>
    </row>
    <row r="7" spans="1:10" x14ac:dyDescent="0.3">
      <c r="A7" s="385" t="s">
        <v>422</v>
      </c>
      <c r="B7" s="386" t="s">
        <v>1267</v>
      </c>
      <c r="C7" s="137"/>
      <c r="D7" s="137"/>
      <c r="E7" s="387"/>
      <c r="F7" s="387"/>
      <c r="G7" s="137"/>
      <c r="H7" s="137"/>
      <c r="I7" s="388"/>
      <c r="J7" s="387"/>
    </row>
    <row r="8" spans="1:10" x14ac:dyDescent="0.3">
      <c r="A8" s="10" t="s">
        <v>712</v>
      </c>
      <c r="B8" s="389" t="s">
        <v>1268</v>
      </c>
      <c r="C8" s="137"/>
      <c r="D8" s="137"/>
      <c r="E8" s="137"/>
      <c r="F8" s="137"/>
      <c r="G8" s="137"/>
      <c r="H8" s="137"/>
      <c r="I8" s="390"/>
      <c r="J8" s="137"/>
    </row>
    <row r="9" spans="1:10" x14ac:dyDescent="0.3">
      <c r="A9" s="10" t="s">
        <v>714</v>
      </c>
      <c r="B9" s="389" t="s">
        <v>725</v>
      </c>
      <c r="C9" s="137"/>
      <c r="D9" s="137"/>
      <c r="E9" s="137"/>
      <c r="F9" s="137"/>
      <c r="G9" s="137"/>
      <c r="H9" s="137"/>
      <c r="I9" s="137"/>
      <c r="J9" s="137"/>
    </row>
    <row r="10" spans="1:10" x14ac:dyDescent="0.3">
      <c r="A10" s="10" t="s">
        <v>716</v>
      </c>
      <c r="B10" s="391" t="s">
        <v>1269</v>
      </c>
      <c r="C10" s="137"/>
      <c r="D10" s="137"/>
      <c r="E10" s="137"/>
      <c r="F10" s="137"/>
      <c r="G10" s="137"/>
      <c r="H10" s="137"/>
      <c r="I10" s="137"/>
      <c r="J10" s="137"/>
    </row>
    <row r="11" spans="1:10" x14ac:dyDescent="0.3">
      <c r="A11" s="10" t="s">
        <v>718</v>
      </c>
      <c r="B11" s="392" t="s">
        <v>1270</v>
      </c>
      <c r="C11" s="137"/>
      <c r="D11" s="137"/>
      <c r="E11" s="137"/>
      <c r="F11" s="137"/>
      <c r="G11" s="137"/>
      <c r="H11" s="137"/>
      <c r="I11" s="137"/>
      <c r="J11" s="137"/>
    </row>
    <row r="12" spans="1:10" x14ac:dyDescent="0.3">
      <c r="A12" s="10" t="s">
        <v>720</v>
      </c>
      <c r="B12" s="391" t="s">
        <v>1271</v>
      </c>
      <c r="C12" s="137"/>
      <c r="D12" s="137"/>
      <c r="E12" s="137"/>
      <c r="F12" s="137"/>
      <c r="G12" s="137"/>
      <c r="H12" s="137"/>
      <c r="I12" s="137"/>
      <c r="J12" s="137"/>
    </row>
    <row r="13" spans="1:10" x14ac:dyDescent="0.3">
      <c r="A13" s="10" t="s">
        <v>722</v>
      </c>
      <c r="B13" s="391" t="s">
        <v>1272</v>
      </c>
      <c r="C13" s="137"/>
      <c r="D13" s="137"/>
      <c r="E13" s="137"/>
      <c r="F13" s="137"/>
      <c r="G13" s="137"/>
      <c r="H13" s="137"/>
      <c r="I13" s="137"/>
      <c r="J13" s="137"/>
    </row>
    <row r="14" spans="1:10" x14ac:dyDescent="0.3">
      <c r="A14" s="10" t="s">
        <v>724</v>
      </c>
      <c r="B14" s="391" t="s">
        <v>1273</v>
      </c>
      <c r="C14" s="137"/>
      <c r="D14" s="137"/>
      <c r="E14" s="137"/>
      <c r="F14" s="137"/>
      <c r="G14" s="137"/>
      <c r="H14" s="137"/>
      <c r="I14" s="137"/>
      <c r="J14" s="137"/>
    </row>
    <row r="15" spans="1:10" x14ac:dyDescent="0.3">
      <c r="A15" s="10" t="s">
        <v>728</v>
      </c>
      <c r="B15" s="389" t="s">
        <v>1274</v>
      </c>
      <c r="C15" s="137"/>
      <c r="D15" s="137"/>
      <c r="E15" s="393"/>
      <c r="F15" s="393"/>
      <c r="G15" s="137"/>
      <c r="H15" s="137"/>
      <c r="I15" s="394"/>
      <c r="J15" s="393"/>
    </row>
  </sheetData>
  <mergeCells count="4">
    <mergeCell ref="C4:D4"/>
    <mergeCell ref="E4:F4"/>
    <mergeCell ref="G4:H4"/>
    <mergeCell ref="I4:J4"/>
  </mergeCells>
  <conditionalFormatting sqref="C7:J15">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&amp;CCS
Příloha XXXV</oddHeader>
    <oddFooter>&amp;C&amp;P</oddFoot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tabColor theme="9" tint="0.79998168889431442"/>
  </sheetPr>
  <dimension ref="A1:AI22"/>
  <sheetViews>
    <sheetView showGridLines="0" view="pageLayout" zoomScaleNormal="100" workbookViewId="0"/>
  </sheetViews>
  <sheetFormatPr defaultColWidth="8.88671875" defaultRowHeight="13.2" x14ac:dyDescent="0.3"/>
  <cols>
    <col min="1" max="1" width="5.6640625" style="374" customWidth="1"/>
    <col min="2" max="2" width="72" style="374" customWidth="1"/>
    <col min="3" max="7" width="17.6640625" style="374" customWidth="1"/>
    <col min="8" max="8" width="19.33203125" style="374" customWidth="1"/>
    <col min="9" max="10" width="17.6640625" style="374" customWidth="1"/>
    <col min="11" max="11" width="13.6640625" style="374" customWidth="1"/>
    <col min="12" max="16384" width="8.88671875" style="374"/>
  </cols>
  <sheetData>
    <row r="1" spans="1:35" ht="18" x14ac:dyDescent="0.3">
      <c r="A1" s="395"/>
      <c r="B1" s="375" t="s">
        <v>1258</v>
      </c>
      <c r="C1" s="396"/>
      <c r="D1" s="396"/>
      <c r="E1" s="396"/>
      <c r="F1" s="396"/>
    </row>
    <row r="2" spans="1:35" ht="18" x14ac:dyDescent="0.3">
      <c r="A2" s="395"/>
      <c r="B2" s="397"/>
      <c r="C2" s="396"/>
      <c r="D2" s="396"/>
      <c r="E2" s="396"/>
      <c r="F2" s="396"/>
    </row>
    <row r="3" spans="1:35" s="377" customFormat="1" ht="15.6" x14ac:dyDescent="0.3">
      <c r="C3" s="378"/>
      <c r="D3" s="378"/>
      <c r="E3" s="378"/>
      <c r="F3" s="378"/>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374"/>
      <c r="AH3" s="374"/>
      <c r="AI3" s="374"/>
    </row>
    <row r="4" spans="1:35" ht="14.4" x14ac:dyDescent="0.3">
      <c r="A4" s="398"/>
      <c r="B4" s="399"/>
      <c r="C4" s="1447" t="s">
        <v>1275</v>
      </c>
      <c r="D4" s="1448"/>
      <c r="E4" s="1453" t="s">
        <v>1276</v>
      </c>
      <c r="F4" s="1454"/>
    </row>
    <row r="5" spans="1:35" ht="55.95" customHeight="1" x14ac:dyDescent="0.3">
      <c r="A5" s="398"/>
      <c r="B5" s="399"/>
      <c r="C5" s="1451"/>
      <c r="D5" s="1452"/>
      <c r="E5" s="1447" t="s">
        <v>1277</v>
      </c>
      <c r="F5" s="1448"/>
    </row>
    <row r="6" spans="1:35" ht="43.2" x14ac:dyDescent="0.3">
      <c r="A6" s="380"/>
      <c r="B6" s="400"/>
      <c r="C6" s="401"/>
      <c r="D6" s="382" t="s">
        <v>1265</v>
      </c>
      <c r="E6" s="402"/>
      <c r="F6" s="382" t="s">
        <v>1266</v>
      </c>
    </row>
    <row r="7" spans="1:35" ht="14.4" x14ac:dyDescent="0.3">
      <c r="A7" s="380"/>
      <c r="B7" s="400"/>
      <c r="C7" s="10" t="s">
        <v>422</v>
      </c>
      <c r="D7" s="10" t="s">
        <v>712</v>
      </c>
      <c r="E7" s="10" t="s">
        <v>714</v>
      </c>
      <c r="F7" s="10" t="s">
        <v>718</v>
      </c>
    </row>
    <row r="8" spans="1:35" ht="14.4" x14ac:dyDescent="0.3">
      <c r="A8" s="385" t="s">
        <v>729</v>
      </c>
      <c r="B8" s="403" t="s">
        <v>1278</v>
      </c>
      <c r="C8" s="137"/>
      <c r="D8" s="137"/>
      <c r="E8" s="137"/>
      <c r="F8" s="137"/>
    </row>
    <row r="9" spans="1:35" ht="14.4" x14ac:dyDescent="0.3">
      <c r="A9" s="10" t="s">
        <v>730</v>
      </c>
      <c r="B9" s="404" t="s">
        <v>1279</v>
      </c>
      <c r="C9" s="137"/>
      <c r="D9" s="137"/>
      <c r="E9" s="137"/>
      <c r="F9" s="137"/>
    </row>
    <row r="10" spans="1:35" ht="14.4" x14ac:dyDescent="0.3">
      <c r="A10" s="10" t="s">
        <v>731</v>
      </c>
      <c r="B10" s="404" t="s">
        <v>1268</v>
      </c>
      <c r="C10" s="137"/>
      <c r="D10" s="137"/>
      <c r="E10" s="137"/>
      <c r="F10" s="137"/>
    </row>
    <row r="11" spans="1:35" ht="14.4" x14ac:dyDescent="0.3">
      <c r="A11" s="10" t="s">
        <v>732</v>
      </c>
      <c r="B11" s="404" t="s">
        <v>725</v>
      </c>
      <c r="C11" s="137"/>
      <c r="D11" s="137"/>
      <c r="E11" s="137"/>
      <c r="F11" s="137"/>
    </row>
    <row r="12" spans="1:35" ht="14.4" x14ac:dyDescent="0.3">
      <c r="A12" s="10" t="s">
        <v>733</v>
      </c>
      <c r="B12" s="405" t="s">
        <v>1269</v>
      </c>
      <c r="C12" s="137"/>
      <c r="D12" s="137"/>
      <c r="E12" s="137"/>
      <c r="F12" s="137"/>
    </row>
    <row r="13" spans="1:35" ht="14.4" x14ac:dyDescent="0.3">
      <c r="A13" s="10" t="s">
        <v>734</v>
      </c>
      <c r="B13" s="406" t="s">
        <v>1270</v>
      </c>
      <c r="C13" s="137"/>
      <c r="D13" s="137"/>
      <c r="E13" s="137"/>
      <c r="F13" s="137"/>
    </row>
    <row r="14" spans="1:35" ht="14.4" x14ac:dyDescent="0.3">
      <c r="A14" s="10" t="s">
        <v>735</v>
      </c>
      <c r="B14" s="405" t="s">
        <v>1271</v>
      </c>
      <c r="C14" s="137"/>
      <c r="D14" s="137"/>
      <c r="E14" s="137"/>
      <c r="F14" s="137"/>
    </row>
    <row r="15" spans="1:35" ht="14.4" x14ac:dyDescent="0.3">
      <c r="A15" s="10" t="s">
        <v>736</v>
      </c>
      <c r="B15" s="405" t="s">
        <v>1272</v>
      </c>
      <c r="C15" s="137"/>
      <c r="D15" s="137"/>
      <c r="E15" s="137"/>
      <c r="F15" s="137"/>
    </row>
    <row r="16" spans="1:35" ht="14.4" x14ac:dyDescent="0.3">
      <c r="A16" s="10" t="s">
        <v>737</v>
      </c>
      <c r="B16" s="405" t="s">
        <v>1273</v>
      </c>
      <c r="C16" s="137"/>
      <c r="D16" s="137"/>
      <c r="E16" s="137"/>
      <c r="F16" s="137"/>
    </row>
    <row r="17" spans="1:6" ht="14.4" x14ac:dyDescent="0.3">
      <c r="A17" s="10" t="s">
        <v>738</v>
      </c>
      <c r="B17" s="404" t="s">
        <v>1280</v>
      </c>
      <c r="C17" s="137"/>
      <c r="D17" s="137"/>
      <c r="E17" s="137"/>
      <c r="F17" s="137"/>
    </row>
    <row r="18" spans="1:6" ht="14.4" x14ac:dyDescent="0.3">
      <c r="A18" s="10" t="s">
        <v>1281</v>
      </c>
      <c r="B18" s="404" t="s">
        <v>1282</v>
      </c>
      <c r="C18" s="137"/>
      <c r="D18" s="137"/>
      <c r="E18" s="137"/>
      <c r="F18" s="137"/>
    </row>
    <row r="19" spans="1:6" ht="28.8" x14ac:dyDescent="0.3">
      <c r="A19" s="385" t="s">
        <v>1283</v>
      </c>
      <c r="B19" s="403" t="s">
        <v>1284</v>
      </c>
      <c r="C19" s="137"/>
      <c r="D19" s="137"/>
      <c r="E19" s="137"/>
      <c r="F19" s="137"/>
    </row>
    <row r="20" spans="1:6" ht="14.4" x14ac:dyDescent="0.3">
      <c r="A20" s="385">
        <v>241</v>
      </c>
      <c r="B20" s="403" t="s">
        <v>1285</v>
      </c>
      <c r="C20" s="387"/>
      <c r="D20" s="387"/>
      <c r="E20" s="137"/>
      <c r="F20" s="137"/>
    </row>
    <row r="21" spans="1:6" ht="14.4" x14ac:dyDescent="0.3">
      <c r="A21" s="385">
        <v>250</v>
      </c>
      <c r="B21" s="407" t="s">
        <v>1286</v>
      </c>
      <c r="C21" s="137"/>
      <c r="D21" s="137"/>
      <c r="E21" s="387"/>
      <c r="F21" s="387"/>
    </row>
    <row r="22" spans="1:6" x14ac:dyDescent="0.3">
      <c r="B22" s="408"/>
    </row>
  </sheetData>
  <mergeCells count="3">
    <mergeCell ref="C4:D5"/>
    <mergeCell ref="E4:F4"/>
    <mergeCell ref="E5:F5"/>
  </mergeCells>
  <conditionalFormatting sqref="C18:E21">
    <cfRule type="cellIs" dxfId="2" priority="1" stopIfTrue="1" operator="lessThan">
      <formula>0</formula>
    </cfRule>
  </conditionalFormatting>
  <conditionalFormatting sqref="C1:I2 D4:E5 C4:C17 E6:E17 D7:D17 F7:F21 G8:G21">
    <cfRule type="cellIs" dxfId="1" priority="2"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&amp;CCS
Příloha XXXV</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sheetPr>
  <dimension ref="A2:C8"/>
  <sheetViews>
    <sheetView showGridLines="0" view="pageLayout" zoomScaleNormal="100" workbookViewId="0">
      <selection activeCell="A3" sqref="A3:B3"/>
    </sheetView>
  </sheetViews>
  <sheetFormatPr defaultRowHeight="14.4" x14ac:dyDescent="0.3"/>
  <cols>
    <col min="1" max="1" width="17.44140625" customWidth="1"/>
    <col min="2" max="2" width="15" customWidth="1"/>
    <col min="3" max="3" width="92.5546875" customWidth="1"/>
  </cols>
  <sheetData>
    <row r="2" spans="1:3" ht="24.6" x14ac:dyDescent="0.4">
      <c r="B2" s="1"/>
      <c r="C2" s="2"/>
    </row>
    <row r="3" spans="1:3" ht="86.4" customHeight="1" x14ac:dyDescent="0.3">
      <c r="A3" s="1048" t="s">
        <v>121</v>
      </c>
      <c r="B3" s="1048"/>
      <c r="C3" s="584" t="s">
        <v>111</v>
      </c>
    </row>
    <row r="4" spans="1:3" x14ac:dyDescent="0.3">
      <c r="B4" s="4"/>
      <c r="C4" s="2"/>
    </row>
    <row r="5" spans="1:3" x14ac:dyDescent="0.3">
      <c r="A5" s="5" t="s">
        <v>112</v>
      </c>
      <c r="B5" s="6"/>
      <c r="C5" s="7"/>
    </row>
    <row r="6" spans="1:3" x14ac:dyDescent="0.3">
      <c r="A6" s="8" t="s">
        <v>113</v>
      </c>
      <c r="B6" s="9" t="s">
        <v>122</v>
      </c>
      <c r="C6" s="10" t="s">
        <v>114</v>
      </c>
    </row>
    <row r="7" spans="1:3" x14ac:dyDescent="0.3">
      <c r="A7" s="11" t="s">
        <v>115</v>
      </c>
      <c r="B7" s="12" t="s">
        <v>116</v>
      </c>
      <c r="C7" s="13" t="s">
        <v>117</v>
      </c>
    </row>
    <row r="8" spans="1:3" ht="28.8" x14ac:dyDescent="0.3">
      <c r="A8" s="11" t="s">
        <v>118</v>
      </c>
      <c r="B8" s="12" t="s">
        <v>119</v>
      </c>
      <c r="C8" s="14" t="s">
        <v>120</v>
      </c>
    </row>
  </sheetData>
  <mergeCells count="1">
    <mergeCell ref="A3:B3"/>
  </mergeCells>
  <conditionalFormatting sqref="C7:C8">
    <cfRule type="cellIs" dxfId="9"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tabColor theme="9" tint="0.79998168889431442"/>
  </sheetPr>
  <dimension ref="A1:G9"/>
  <sheetViews>
    <sheetView showGridLines="0" view="pageLayout" zoomScaleNormal="100" workbookViewId="0"/>
  </sheetViews>
  <sheetFormatPr defaultColWidth="8.88671875" defaultRowHeight="13.2" x14ac:dyDescent="0.3"/>
  <cols>
    <col min="1" max="1" width="5.6640625" style="374" customWidth="1"/>
    <col min="2" max="2" width="72" style="374" customWidth="1"/>
    <col min="3" max="7" width="17.6640625" style="374" customWidth="1"/>
    <col min="8" max="8" width="19.33203125" style="374" customWidth="1"/>
    <col min="9" max="10" width="17.6640625" style="374" customWidth="1"/>
    <col min="11" max="11" width="13.6640625" style="374" customWidth="1"/>
    <col min="12" max="16384" width="8.88671875" style="374"/>
  </cols>
  <sheetData>
    <row r="1" spans="1:7" ht="20.100000000000001" customHeight="1" x14ac:dyDescent="0.3">
      <c r="B1" s="397" t="s">
        <v>1259</v>
      </c>
      <c r="C1" s="376"/>
      <c r="D1" s="376"/>
      <c r="E1" s="376"/>
      <c r="F1" s="376"/>
      <c r="G1" s="376"/>
    </row>
    <row r="2" spans="1:7" ht="20.100000000000001" customHeight="1" x14ac:dyDescent="0.3">
      <c r="B2" s="397"/>
      <c r="C2" s="376"/>
      <c r="D2" s="376"/>
      <c r="E2" s="376"/>
      <c r="F2" s="376"/>
      <c r="G2" s="376"/>
    </row>
    <row r="3" spans="1:7" ht="96" customHeight="1" x14ac:dyDescent="0.3">
      <c r="A3" s="409"/>
      <c r="B3" s="410"/>
      <c r="C3" s="411" t="s">
        <v>1287</v>
      </c>
      <c r="D3" s="412" t="s">
        <v>1288</v>
      </c>
      <c r="E3" s="413"/>
      <c r="F3" s="413"/>
    </row>
    <row r="4" spans="1:7" ht="15.6" x14ac:dyDescent="0.3">
      <c r="A4" s="409"/>
      <c r="B4" s="410"/>
      <c r="C4" s="10" t="s">
        <v>422</v>
      </c>
      <c r="D4" s="10" t="s">
        <v>712</v>
      </c>
      <c r="E4" s="414"/>
      <c r="F4" s="414"/>
    </row>
    <row r="5" spans="1:7" ht="15" customHeight="1" x14ac:dyDescent="0.3">
      <c r="A5" s="385" t="s">
        <v>422</v>
      </c>
      <c r="B5" s="407" t="s">
        <v>1289</v>
      </c>
      <c r="C5" s="831"/>
      <c r="D5" s="831"/>
      <c r="E5" s="396"/>
      <c r="F5" s="396"/>
    </row>
    <row r="6" spans="1:7" ht="17.25" customHeight="1" x14ac:dyDescent="0.3">
      <c r="A6" s="415"/>
      <c r="B6" s="416"/>
    </row>
    <row r="8" spans="1:7" ht="13.8" x14ac:dyDescent="0.3">
      <c r="A8" s="417"/>
      <c r="B8" s="418"/>
      <c r="C8" s="418"/>
      <c r="D8" s="418"/>
      <c r="E8" s="418"/>
      <c r="F8" s="418"/>
      <c r="G8" s="418"/>
    </row>
    <row r="9" spans="1:7" x14ac:dyDescent="0.3">
      <c r="B9" s="408"/>
    </row>
  </sheetData>
  <conditionalFormatting sqref="C1:F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tabColor theme="5" tint="0.79998168889431442"/>
  </sheetPr>
  <dimension ref="A1:F15"/>
  <sheetViews>
    <sheetView showGridLines="0" view="pageLayout" zoomScaleNormal="100" workbookViewId="0"/>
  </sheetViews>
  <sheetFormatPr defaultColWidth="8.88671875" defaultRowHeight="13.2" x14ac:dyDescent="0.3"/>
  <cols>
    <col min="1" max="1" width="11.88671875" style="374" customWidth="1"/>
    <col min="2" max="2" width="78.33203125" style="374" customWidth="1"/>
    <col min="3" max="7" width="17.6640625" style="374" customWidth="1"/>
    <col min="8" max="8" width="19.33203125" style="374" customWidth="1"/>
    <col min="9" max="10" width="17.6640625" style="374" customWidth="1"/>
    <col min="11" max="11" width="13.6640625" style="374" customWidth="1"/>
    <col min="12" max="16384" width="8.88671875" style="374"/>
  </cols>
  <sheetData>
    <row r="1" spans="1:6" ht="18" x14ac:dyDescent="0.3">
      <c r="A1" s="397" t="s">
        <v>1260</v>
      </c>
      <c r="C1" s="374" t="s">
        <v>168</v>
      </c>
      <c r="D1" s="374" t="s">
        <v>1290</v>
      </c>
    </row>
    <row r="2" spans="1:6" ht="14.4" x14ac:dyDescent="0.3">
      <c r="A2" t="s">
        <v>1291</v>
      </c>
    </row>
    <row r="3" spans="1:6" ht="14.4" x14ac:dyDescent="0.3">
      <c r="A3"/>
    </row>
    <row r="5" spans="1:6" ht="14.4" x14ac:dyDescent="0.3">
      <c r="A5" s="291" t="s">
        <v>122</v>
      </c>
      <c r="B5" s="419" t="s">
        <v>129</v>
      </c>
    </row>
    <row r="6" spans="1:6" ht="14.4" x14ac:dyDescent="0.3">
      <c r="A6" s="22" t="s">
        <v>116</v>
      </c>
      <c r="B6" s="16" t="s">
        <v>1292</v>
      </c>
    </row>
    <row r="7" spans="1:6" ht="52.5" customHeight="1" x14ac:dyDescent="0.3">
      <c r="A7" s="420" t="s">
        <v>119</v>
      </c>
      <c r="B7" s="421" t="s">
        <v>1293</v>
      </c>
      <c r="C7" s="422"/>
      <c r="D7" s="422"/>
      <c r="E7" s="422"/>
      <c r="F7" s="422"/>
    </row>
    <row r="8" spans="1:6" ht="17.25" customHeight="1" x14ac:dyDescent="0.3">
      <c r="A8" s="423"/>
      <c r="B8" s="256"/>
      <c r="C8" s="424"/>
      <c r="D8" s="424"/>
      <c r="E8" s="424"/>
      <c r="F8" s="424"/>
    </row>
    <row r="9" spans="1:6" ht="14.4" x14ac:dyDescent="0.3">
      <c r="A9" s="423"/>
      <c r="B9" s="424"/>
      <c r="C9" s="424"/>
      <c r="D9" s="424"/>
      <c r="E9" s="424"/>
      <c r="F9" s="424"/>
    </row>
    <row r="10" spans="1:6" ht="14.4" x14ac:dyDescent="0.3">
      <c r="A10" s="423"/>
      <c r="B10" s="424"/>
      <c r="C10" s="424"/>
      <c r="D10" s="424"/>
      <c r="E10" s="424"/>
      <c r="F10" s="424"/>
    </row>
    <row r="11" spans="1:6" ht="14.4" x14ac:dyDescent="0.3">
      <c r="A11" s="423"/>
      <c r="B11" s="424"/>
      <c r="C11" s="424"/>
      <c r="D11" s="424"/>
      <c r="E11" s="424"/>
      <c r="F11" s="424"/>
    </row>
    <row r="12" spans="1:6" ht="14.4" x14ac:dyDescent="0.3">
      <c r="A12" s="423"/>
      <c r="B12" s="425"/>
      <c r="C12" s="425"/>
      <c r="D12" s="425"/>
      <c r="E12" s="425"/>
      <c r="F12" s="425"/>
    </row>
    <row r="13" spans="1:6" ht="14.4" x14ac:dyDescent="0.3">
      <c r="A13" s="426"/>
      <c r="B13" s="425"/>
      <c r="C13" s="425"/>
      <c r="D13" s="425"/>
      <c r="E13" s="425"/>
      <c r="F13" s="425"/>
    </row>
    <row r="14" spans="1:6" ht="14.4" x14ac:dyDescent="0.3">
      <c r="A14" s="426"/>
      <c r="B14" s="425"/>
      <c r="C14" s="425"/>
      <c r="D14" s="425"/>
      <c r="E14" s="425"/>
      <c r="F14" s="425"/>
    </row>
    <row r="15" spans="1:6" x14ac:dyDescent="0.3">
      <c r="B15" s="408"/>
    </row>
  </sheetData>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tabColor rgb="FF0070C0"/>
  </sheetPr>
  <dimension ref="A4:I5"/>
  <sheetViews>
    <sheetView showGridLines="0" view="pageLayout" zoomScaleNormal="100" workbookViewId="0"/>
  </sheetViews>
  <sheetFormatPr defaultRowHeight="14.4" x14ac:dyDescent="0.3"/>
  <sheetData>
    <row r="4" spans="1:9" x14ac:dyDescent="0.3">
      <c r="A4" s="858" t="s">
        <v>1964</v>
      </c>
      <c r="B4" s="857"/>
      <c r="C4" s="857"/>
      <c r="D4" s="857"/>
      <c r="E4" s="857"/>
      <c r="F4" s="857"/>
      <c r="G4" s="857"/>
      <c r="H4" s="857"/>
      <c r="I4" s="856"/>
    </row>
    <row r="5" spans="1:9" x14ac:dyDescent="0.3">
      <c r="A5" s="855" t="s">
        <v>1967</v>
      </c>
      <c r="B5" s="18"/>
      <c r="C5" s="18"/>
      <c r="D5" s="18"/>
      <c r="E5" s="18"/>
      <c r="F5" s="18"/>
      <c r="G5" s="18"/>
      <c r="H5" s="18"/>
      <c r="I5" s="854"/>
    </row>
  </sheetData>
  <hyperlinks>
    <hyperlink ref="A4" location="'EU IRRBBA'!A1" display="Tabulka EU IRRBBA – Kvalitativní informace o úrokových rizicích investičního portfolia" xr:uid="{00000000-0004-0000-6F00-000000000000}"/>
    <hyperlink ref="A5" location="'EU IRRBB1'!A1" display="Šablona EU IRRBB1 – Úroková rizika investičního portfolia" xr:uid="{00000000-0004-0000-6F00-000001000000}"/>
  </hyperlinks>
  <pageMargins left="0.7" right="0.7" top="0.75" bottom="0.75" header="0.3" footer="0.3"/>
  <pageSetup paperSize="9" orientation="portrait" r:id="rId1"/>
  <headerFooter>
    <oddHeader>&amp;CEN 
Annex I</oddHeader>
    <oddFooter>&amp;C&amp;P</oddFooter>
  </headerFooter>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tabColor theme="5" tint="0.79998168889431442"/>
  </sheetPr>
  <dimension ref="A1:F17"/>
  <sheetViews>
    <sheetView showGridLines="0" view="pageBreakPreview" zoomScale="104" zoomScaleNormal="100" zoomScaleSheetLayoutView="104" workbookViewId="0">
      <selection activeCell="D3" sqref="D3"/>
    </sheetView>
  </sheetViews>
  <sheetFormatPr defaultRowHeight="14.4" x14ac:dyDescent="0.3"/>
  <cols>
    <col min="3" max="3" width="76.88671875" bestFit="1" customWidth="1"/>
    <col min="4" max="4" width="19.44140625" customWidth="1"/>
    <col min="5" max="5" width="27" bestFit="1" customWidth="1"/>
  </cols>
  <sheetData>
    <row r="1" spans="1:6" ht="18" x14ac:dyDescent="0.35">
      <c r="B1" s="46" t="s">
        <v>1975</v>
      </c>
    </row>
    <row r="2" spans="1:6" x14ac:dyDescent="0.3">
      <c r="B2" t="s">
        <v>1976</v>
      </c>
    </row>
    <row r="3" spans="1:6" x14ac:dyDescent="0.3">
      <c r="A3" s="37"/>
      <c r="B3" s="37"/>
      <c r="C3" s="37"/>
      <c r="D3" s="983" t="s">
        <v>2178</v>
      </c>
      <c r="E3" s="37"/>
      <c r="F3" s="37"/>
    </row>
    <row r="4" spans="1:6" x14ac:dyDescent="0.3">
      <c r="A4" s="37"/>
      <c r="B4" s="33" t="s">
        <v>122</v>
      </c>
      <c r="C4" s="1031" t="s">
        <v>129</v>
      </c>
      <c r="D4" s="1031"/>
      <c r="E4" s="163" t="s">
        <v>128</v>
      </c>
      <c r="F4" s="37"/>
    </row>
    <row r="5" spans="1:6" ht="30" customHeight="1" x14ac:dyDescent="0.3">
      <c r="A5" s="37"/>
      <c r="B5" s="118" t="s">
        <v>116</v>
      </c>
      <c r="C5" s="34" t="s">
        <v>1977</v>
      </c>
      <c r="D5" s="118"/>
      <c r="E5" s="34" t="s">
        <v>1987</v>
      </c>
      <c r="F5" s="37"/>
    </row>
    <row r="6" spans="1:6" ht="30" customHeight="1" x14ac:dyDescent="0.3">
      <c r="A6" s="37"/>
      <c r="B6" s="118" t="s">
        <v>119</v>
      </c>
      <c r="C6" s="118" t="s">
        <v>1978</v>
      </c>
      <c r="D6" s="118"/>
      <c r="E6" s="34" t="s">
        <v>1988</v>
      </c>
      <c r="F6" s="37"/>
    </row>
    <row r="7" spans="1:6" ht="30" customHeight="1" x14ac:dyDescent="0.3">
      <c r="A7" s="37"/>
      <c r="B7" s="118" t="s">
        <v>154</v>
      </c>
      <c r="C7" s="34" t="s">
        <v>1979</v>
      </c>
      <c r="D7" s="118"/>
      <c r="E7" s="34" t="s">
        <v>1989</v>
      </c>
      <c r="F7" s="37"/>
    </row>
    <row r="8" spans="1:6" ht="30" customHeight="1" x14ac:dyDescent="0.3">
      <c r="A8" s="37"/>
      <c r="B8" s="118" t="s">
        <v>139</v>
      </c>
      <c r="C8" s="34" t="s">
        <v>1980</v>
      </c>
      <c r="D8" s="118"/>
      <c r="E8" s="34" t="s">
        <v>1990</v>
      </c>
      <c r="F8" s="37"/>
    </row>
    <row r="9" spans="1:6" ht="30" customHeight="1" x14ac:dyDescent="0.3">
      <c r="A9" s="37"/>
      <c r="B9" s="118" t="s">
        <v>1973</v>
      </c>
      <c r="C9" s="34" t="s">
        <v>1981</v>
      </c>
      <c r="D9" s="118"/>
      <c r="E9" s="34" t="s">
        <v>1991</v>
      </c>
      <c r="F9" s="37"/>
    </row>
    <row r="10" spans="1:6" ht="30" customHeight="1" x14ac:dyDescent="0.3">
      <c r="A10" s="37"/>
      <c r="B10" s="118" t="s">
        <v>144</v>
      </c>
      <c r="C10" s="34" t="s">
        <v>1982</v>
      </c>
      <c r="D10" s="118"/>
      <c r="E10" s="34" t="s">
        <v>1992</v>
      </c>
      <c r="F10" s="37"/>
    </row>
    <row r="11" spans="1:6" ht="30" customHeight="1" x14ac:dyDescent="0.3">
      <c r="A11" s="37"/>
      <c r="B11" s="118" t="s">
        <v>147</v>
      </c>
      <c r="C11" s="34" t="s">
        <v>1983</v>
      </c>
      <c r="D11" s="118"/>
      <c r="E11" s="34" t="s">
        <v>1993</v>
      </c>
      <c r="F11" s="37"/>
    </row>
    <row r="12" spans="1:6" ht="30" customHeight="1" x14ac:dyDescent="0.3">
      <c r="A12" s="37"/>
      <c r="B12" s="118" t="s">
        <v>263</v>
      </c>
      <c r="C12" s="34" t="s">
        <v>1984</v>
      </c>
      <c r="D12" s="118"/>
      <c r="E12" s="34" t="s">
        <v>1994</v>
      </c>
      <c r="F12" s="37"/>
    </row>
    <row r="13" spans="1:6" ht="30" customHeight="1" x14ac:dyDescent="0.3">
      <c r="A13" s="37"/>
      <c r="B13" s="118" t="s">
        <v>311</v>
      </c>
      <c r="C13" s="34" t="s">
        <v>1985</v>
      </c>
      <c r="D13" s="118"/>
      <c r="E13" s="34"/>
      <c r="F13" s="37"/>
    </row>
    <row r="14" spans="1:6" ht="30" customHeight="1" x14ac:dyDescent="0.3">
      <c r="A14" s="37"/>
      <c r="B14" s="118" t="s">
        <v>1974</v>
      </c>
      <c r="C14" s="34" t="s">
        <v>1986</v>
      </c>
      <c r="D14" s="34"/>
      <c r="E14" s="34" t="s">
        <v>1995</v>
      </c>
      <c r="F14" s="37"/>
    </row>
    <row r="15" spans="1:6" x14ac:dyDescent="0.3">
      <c r="A15" s="37"/>
      <c r="B15" s="37"/>
      <c r="C15" s="37"/>
      <c r="D15" s="37"/>
      <c r="E15" s="37"/>
      <c r="F15" s="37"/>
    </row>
    <row r="16" spans="1:6" x14ac:dyDescent="0.3">
      <c r="A16" s="37"/>
      <c r="B16" s="37"/>
      <c r="C16" s="37"/>
      <c r="D16" s="37"/>
      <c r="E16" s="37"/>
      <c r="F16" s="37"/>
    </row>
    <row r="17" spans="1:6" x14ac:dyDescent="0.3">
      <c r="A17" s="37"/>
      <c r="B17" s="37"/>
      <c r="C17" s="37"/>
      <c r="D17" s="37"/>
      <c r="E17" s="37"/>
      <c r="F17" s="37"/>
    </row>
  </sheetData>
  <mergeCells count="1">
    <mergeCell ref="C4:D4"/>
  </mergeCells>
  <pageMargins left="0.7" right="0.7" top="0.75" bottom="0.75" header="0.3" footer="0.3"/>
  <pageSetup paperSize="9" scale="62" orientation="portrait" horizontalDpi="1200" verticalDpi="1200" r:id="rId1"/>
  <headerFooter>
    <oddHeader>&amp;CEN 
Annex I</oddHeader>
    <oddFooter>&amp;C&amp;P</oddFooter>
  </headerFooter>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tabColor theme="2"/>
  </sheetPr>
  <dimension ref="A1:L19"/>
  <sheetViews>
    <sheetView showGridLines="0" view="pageBreakPreview" topLeftCell="A7" zoomScale="80" zoomScaleNormal="80" zoomScaleSheetLayoutView="80" zoomScalePageLayoutView="64" workbookViewId="0">
      <selection activeCell="E9" sqref="E9"/>
    </sheetView>
  </sheetViews>
  <sheetFormatPr defaultColWidth="9.109375" defaultRowHeight="14.4" x14ac:dyDescent="0.3"/>
  <cols>
    <col min="1" max="1" width="4.88671875" customWidth="1"/>
    <col min="2" max="2" width="43.88671875" customWidth="1"/>
    <col min="3" max="5" width="22.109375" customWidth="1"/>
    <col min="6" max="8" width="22.109375" hidden="1" customWidth="1"/>
    <col min="9" max="9" width="22.109375" customWidth="1"/>
    <col min="11" max="11" width="13.109375" style="49" customWidth="1"/>
    <col min="12" max="12" width="52.44140625" customWidth="1"/>
  </cols>
  <sheetData>
    <row r="1" spans="1:12" hidden="1" x14ac:dyDescent="0.3"/>
    <row r="2" spans="1:12" hidden="1" x14ac:dyDescent="0.3">
      <c r="L2" s="320"/>
    </row>
    <row r="3" spans="1:12" ht="31.5" hidden="1" customHeight="1" x14ac:dyDescent="0.3">
      <c r="A3" s="1352" t="s">
        <v>1103</v>
      </c>
      <c r="B3" s="1183" t="s">
        <v>1104</v>
      </c>
      <c r="C3" s="1184"/>
      <c r="D3" s="1184"/>
      <c r="E3" s="1184"/>
      <c r="F3" s="1184"/>
      <c r="G3" s="1184"/>
      <c r="H3" s="1184"/>
      <c r="I3" s="1184"/>
      <c r="J3" s="1185"/>
      <c r="L3" s="302"/>
    </row>
    <row r="4" spans="1:12" ht="32.25" hidden="1" customHeight="1" x14ac:dyDescent="0.3">
      <c r="A4" s="1411"/>
      <c r="B4" s="1412" t="s">
        <v>1105</v>
      </c>
      <c r="C4" s="1413"/>
      <c r="D4" s="1413"/>
      <c r="E4" s="1413"/>
      <c r="F4" s="1413"/>
      <c r="G4" s="1413"/>
      <c r="H4" s="1413"/>
      <c r="I4" s="1413"/>
      <c r="J4" s="1414"/>
    </row>
    <row r="5" spans="1:12" ht="25.5" hidden="1" customHeight="1" x14ac:dyDescent="0.3">
      <c r="A5" s="1353"/>
      <c r="B5" s="1183" t="s">
        <v>1106</v>
      </c>
      <c r="C5" s="1184"/>
      <c r="D5" s="1184"/>
      <c r="E5" s="1184"/>
      <c r="F5" s="1184"/>
      <c r="G5" s="1184"/>
      <c r="H5" s="1184"/>
      <c r="I5" s="1184"/>
      <c r="J5" s="1185"/>
    </row>
    <row r="6" spans="1:12" hidden="1" x14ac:dyDescent="0.3">
      <c r="A6" s="327"/>
      <c r="B6" s="282"/>
      <c r="C6" s="282"/>
      <c r="D6" s="282"/>
      <c r="E6" s="282"/>
      <c r="F6" s="282"/>
      <c r="G6" s="282"/>
      <c r="H6" s="282"/>
      <c r="I6" s="282"/>
      <c r="J6" s="282"/>
    </row>
    <row r="7" spans="1:12" s="329" customFormat="1" ht="18" x14ac:dyDescent="0.3">
      <c r="A7" s="328" t="s">
        <v>1996</v>
      </c>
      <c r="C7" s="330"/>
    </row>
    <row r="8" spans="1:12" s="329" customFormat="1" x14ac:dyDescent="0.3"/>
    <row r="9" spans="1:12" s="329" customFormat="1" x14ac:dyDescent="0.3">
      <c r="A9"/>
      <c r="E9" s="983" t="s">
        <v>2178</v>
      </c>
    </row>
    <row r="10" spans="1:12" s="329" customFormat="1" x14ac:dyDescent="0.3">
      <c r="A10"/>
    </row>
    <row r="11" spans="1:12" ht="13.5" customHeight="1" x14ac:dyDescent="0.3">
      <c r="A11" s="1455" t="s">
        <v>1997</v>
      </c>
      <c r="B11" s="1456"/>
      <c r="C11" s="331" t="s">
        <v>6</v>
      </c>
      <c r="D11" s="331" t="s">
        <v>7</v>
      </c>
      <c r="E11" s="331" t="s">
        <v>8</v>
      </c>
      <c r="F11" s="331" t="s">
        <v>714</v>
      </c>
      <c r="G11" s="331" t="s">
        <v>716</v>
      </c>
      <c r="H11" s="331"/>
      <c r="I11" s="331" t="s">
        <v>43</v>
      </c>
    </row>
    <row r="12" spans="1:12" ht="62.1" customHeight="1" x14ac:dyDescent="0.3">
      <c r="A12" s="1457"/>
      <c r="B12" s="1458"/>
      <c r="C12" s="1461" t="s">
        <v>1998</v>
      </c>
      <c r="D12" s="1462"/>
      <c r="E12" s="1461" t="s">
        <v>2007</v>
      </c>
      <c r="F12" s="1463"/>
      <c r="G12" s="1463"/>
      <c r="H12" s="1463"/>
      <c r="I12" s="1462"/>
    </row>
    <row r="13" spans="1:12" x14ac:dyDescent="0.3">
      <c r="A13" s="1459"/>
      <c r="B13" s="1460"/>
      <c r="C13" s="859" t="s">
        <v>1999</v>
      </c>
      <c r="D13" s="859" t="s">
        <v>2000</v>
      </c>
      <c r="E13" s="859" t="s">
        <v>1999</v>
      </c>
      <c r="F13" s="333" t="s">
        <v>1123</v>
      </c>
      <c r="G13" s="333"/>
      <c r="H13" s="333"/>
      <c r="I13" s="333" t="s">
        <v>2000</v>
      </c>
    </row>
    <row r="14" spans="1:12" ht="38.25" customHeight="1" x14ac:dyDescent="0.3">
      <c r="A14" s="333">
        <v>1</v>
      </c>
      <c r="B14" s="334" t="s">
        <v>2001</v>
      </c>
      <c r="C14" s="333"/>
      <c r="D14" s="333"/>
      <c r="E14" s="333"/>
      <c r="F14" s="333"/>
      <c r="G14" s="333"/>
      <c r="H14" s="333"/>
      <c r="I14" s="333"/>
    </row>
    <row r="15" spans="1:12" ht="29.4" customHeight="1" x14ac:dyDescent="0.3">
      <c r="A15" s="333">
        <v>2</v>
      </c>
      <c r="B15" s="335" t="s">
        <v>2002</v>
      </c>
      <c r="C15" s="333"/>
      <c r="D15" s="333"/>
      <c r="E15" s="333"/>
      <c r="F15" s="333"/>
      <c r="G15" s="333"/>
      <c r="H15" s="333"/>
      <c r="I15" s="333"/>
    </row>
    <row r="16" spans="1:12" ht="38.25" customHeight="1" x14ac:dyDescent="0.3">
      <c r="A16" s="333">
        <v>3</v>
      </c>
      <c r="B16" s="334" t="s">
        <v>2003</v>
      </c>
      <c r="C16" s="333"/>
      <c r="D16" s="333"/>
      <c r="E16" s="337"/>
      <c r="F16" s="333"/>
      <c r="G16" s="333"/>
      <c r="H16" s="333"/>
      <c r="I16" s="337"/>
    </row>
    <row r="17" spans="1:9" ht="38.25" customHeight="1" x14ac:dyDescent="0.3">
      <c r="A17" s="333">
        <v>4</v>
      </c>
      <c r="B17" s="334" t="s">
        <v>2004</v>
      </c>
      <c r="C17" s="333"/>
      <c r="D17" s="333"/>
      <c r="E17" s="337"/>
      <c r="F17" s="339"/>
      <c r="G17" s="340"/>
      <c r="H17" s="340"/>
      <c r="I17" s="337"/>
    </row>
    <row r="18" spans="1:9" ht="38.25" customHeight="1" x14ac:dyDescent="0.3">
      <c r="A18" s="333">
        <v>5</v>
      </c>
      <c r="B18" s="334" t="s">
        <v>2005</v>
      </c>
      <c r="C18" s="333"/>
      <c r="D18" s="333"/>
      <c r="E18" s="337"/>
      <c r="F18" s="339"/>
      <c r="G18" s="340"/>
      <c r="H18" s="340"/>
      <c r="I18" s="337"/>
    </row>
    <row r="19" spans="1:9" ht="38.25" customHeight="1" x14ac:dyDescent="0.3">
      <c r="A19" s="342">
        <v>6</v>
      </c>
      <c r="B19" s="334" t="s">
        <v>2006</v>
      </c>
      <c r="C19" s="333"/>
      <c r="D19" s="333"/>
      <c r="E19" s="337"/>
      <c r="F19" s="340"/>
      <c r="G19" s="340"/>
      <c r="H19" s="340"/>
      <c r="I19" s="337"/>
    </row>
  </sheetData>
  <mergeCells count="7">
    <mergeCell ref="A3:A5"/>
    <mergeCell ref="B3:J3"/>
    <mergeCell ref="B4:J4"/>
    <mergeCell ref="B5:J5"/>
    <mergeCell ref="A11:B13"/>
    <mergeCell ref="C12:D12"/>
    <mergeCell ref="E12:I12"/>
  </mergeCells>
  <pageMargins left="0.7" right="0.7" top="0.75" bottom="0.75" header="0.3" footer="0.3"/>
  <pageSetup paperSize="9" scale="75" orientation="landscape" r:id="rId1"/>
  <headerFooter>
    <oddHeader>&amp;CEN
Annex I</oddHeader>
    <oddFooter>&amp;C&amp;P</oddFoot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tabColor rgb="FF0070C0"/>
    <pageSetUpPr fitToPage="1"/>
  </sheetPr>
  <dimension ref="B2:V24"/>
  <sheetViews>
    <sheetView showGridLines="0" workbookViewId="0">
      <selection activeCell="B2" sqref="B2:U2"/>
    </sheetView>
  </sheetViews>
  <sheetFormatPr defaultRowHeight="14.4" x14ac:dyDescent="0.3"/>
  <sheetData>
    <row r="2" spans="2:22" ht="61.5" customHeight="1" x14ac:dyDescent="0.3">
      <c r="B2" s="1468" t="s">
        <v>1814</v>
      </c>
      <c r="C2" s="1417"/>
      <c r="D2" s="1417"/>
      <c r="E2" s="1417"/>
      <c r="F2" s="1417"/>
      <c r="G2" s="1417"/>
      <c r="H2" s="1417"/>
      <c r="I2" s="1417"/>
      <c r="J2" s="1417"/>
      <c r="K2" s="1417"/>
      <c r="L2" s="1417"/>
      <c r="M2" s="1417"/>
      <c r="N2" s="1417"/>
      <c r="O2" s="1417"/>
      <c r="P2" s="1417"/>
      <c r="Q2" s="1417"/>
      <c r="R2" s="1417"/>
      <c r="S2" s="1417"/>
      <c r="T2" s="1417"/>
      <c r="U2" s="1417"/>
    </row>
    <row r="3" spans="2:22" x14ac:dyDescent="0.3">
      <c r="B3" s="279"/>
      <c r="C3" s="279"/>
      <c r="D3" s="279"/>
      <c r="E3" s="279"/>
      <c r="F3" s="279"/>
      <c r="G3" s="279"/>
      <c r="H3" s="279"/>
      <c r="I3" s="279"/>
      <c r="J3" s="279"/>
      <c r="K3" s="279"/>
      <c r="L3" s="279"/>
      <c r="M3" s="279"/>
      <c r="N3" s="279"/>
      <c r="O3" s="279"/>
      <c r="P3" s="279"/>
      <c r="Q3" s="279"/>
      <c r="R3" s="279"/>
      <c r="S3" s="279"/>
      <c r="T3" s="279"/>
      <c r="U3" s="279"/>
    </row>
    <row r="4" spans="2:22" ht="30" customHeight="1" x14ac:dyDescent="0.3">
      <c r="B4" s="1417" t="s">
        <v>1805</v>
      </c>
      <c r="C4" s="1417"/>
      <c r="D4" s="1417"/>
      <c r="E4" s="1417"/>
      <c r="F4" s="1417"/>
      <c r="G4" s="1417"/>
      <c r="H4" s="1417"/>
      <c r="I4" s="1417"/>
      <c r="J4" s="1417"/>
      <c r="K4" s="1417"/>
      <c r="L4" s="1417"/>
      <c r="M4" s="1417"/>
      <c r="N4" s="1417"/>
      <c r="O4" s="1417"/>
      <c r="P4" s="1417"/>
      <c r="Q4" s="1417"/>
      <c r="R4" s="1417"/>
      <c r="S4" s="1417"/>
      <c r="T4" s="1417"/>
      <c r="U4" s="1417"/>
    </row>
    <row r="6" spans="2:22" ht="78.75" customHeight="1" x14ac:dyDescent="0.3">
      <c r="B6" s="1464" t="s">
        <v>1815</v>
      </c>
      <c r="C6" s="1465"/>
      <c r="D6" s="1465"/>
      <c r="E6" s="1465"/>
      <c r="F6" s="1465"/>
      <c r="G6" s="1465"/>
      <c r="H6" s="1465"/>
      <c r="I6" s="1465"/>
      <c r="J6" s="1465"/>
      <c r="K6" s="1465"/>
      <c r="L6" s="1465"/>
      <c r="M6" s="1409"/>
      <c r="N6" s="1409"/>
      <c r="O6" s="1409"/>
      <c r="P6" s="1409"/>
      <c r="Q6" s="1409"/>
      <c r="R6" s="1410"/>
    </row>
    <row r="7" spans="2:22" x14ac:dyDescent="0.3">
      <c r="B7" s="1016"/>
      <c r="C7" s="1016"/>
      <c r="D7" s="1016"/>
      <c r="E7" s="1016"/>
      <c r="F7" s="1016"/>
      <c r="G7" s="1016"/>
      <c r="H7" s="1016"/>
      <c r="I7" s="1016"/>
      <c r="J7" s="1016"/>
      <c r="K7" s="1016"/>
      <c r="L7" s="1016"/>
    </row>
    <row r="8" spans="2:22" ht="36.75" customHeight="1" x14ac:dyDescent="0.3">
      <c r="B8" s="1469" t="s">
        <v>1806</v>
      </c>
      <c r="C8" s="1417"/>
      <c r="D8" s="1417"/>
      <c r="E8" s="1417"/>
      <c r="F8" s="1417"/>
      <c r="G8" s="1417"/>
      <c r="H8" s="1417"/>
      <c r="I8" s="1417"/>
      <c r="J8" s="1417"/>
      <c r="K8" s="1417"/>
      <c r="L8" s="1417"/>
      <c r="M8" s="1417"/>
      <c r="N8" s="1417"/>
      <c r="O8" s="1417"/>
      <c r="P8" s="1417"/>
      <c r="Q8" s="1417"/>
      <c r="R8" s="1417"/>
      <c r="S8" s="1417"/>
      <c r="T8" s="1417"/>
      <c r="U8" s="1417"/>
      <c r="V8" s="279"/>
    </row>
    <row r="9" spans="2:22" x14ac:dyDescent="0.3">
      <c r="B9" s="1016"/>
      <c r="C9" s="1016"/>
      <c r="D9" s="1016"/>
      <c r="E9" s="1016"/>
      <c r="F9" s="1016"/>
      <c r="G9" s="1016"/>
      <c r="H9" s="1016"/>
      <c r="I9" s="1016"/>
      <c r="J9" s="1016"/>
      <c r="K9" s="1016"/>
      <c r="L9" s="1016"/>
      <c r="M9" s="279"/>
      <c r="N9" s="279"/>
      <c r="O9" s="279"/>
      <c r="P9" s="279"/>
      <c r="Q9" s="279"/>
      <c r="R9" s="279"/>
      <c r="S9" s="279"/>
      <c r="T9" s="279"/>
      <c r="U9" s="279"/>
      <c r="V9" s="279"/>
    </row>
    <row r="10" spans="2:22" ht="60.75" customHeight="1" x14ac:dyDescent="0.3">
      <c r="B10" s="1469" t="s">
        <v>1809</v>
      </c>
      <c r="C10" s="1417"/>
      <c r="D10" s="1417"/>
      <c r="E10" s="1417"/>
      <c r="F10" s="1417"/>
      <c r="G10" s="1417"/>
      <c r="H10" s="1417"/>
      <c r="I10" s="1417"/>
      <c r="J10" s="1417"/>
      <c r="K10" s="1417"/>
      <c r="L10" s="1417"/>
      <c r="M10" s="1417"/>
      <c r="N10" s="1417"/>
      <c r="O10" s="1417"/>
      <c r="P10" s="1417"/>
      <c r="Q10" s="1417"/>
      <c r="R10" s="1417"/>
      <c r="S10" s="1417"/>
      <c r="T10" s="1417"/>
      <c r="U10" s="1417"/>
      <c r="V10" s="1417"/>
    </row>
    <row r="11" spans="2:22" ht="22.5" customHeight="1" x14ac:dyDescent="0.3">
      <c r="B11" s="1017"/>
      <c r="C11" s="1017"/>
      <c r="D11" s="1017"/>
      <c r="E11" s="1017"/>
      <c r="F11" s="1017"/>
      <c r="G11" s="1017"/>
      <c r="H11" s="1017"/>
      <c r="I11" s="1017"/>
      <c r="J11" s="1017"/>
      <c r="K11" s="1017"/>
      <c r="L11" s="1017"/>
    </row>
    <row r="12" spans="2:22" ht="51.75" customHeight="1" x14ac:dyDescent="0.3">
      <c r="B12" s="1469" t="s">
        <v>1808</v>
      </c>
      <c r="C12" s="1417"/>
      <c r="D12" s="1417"/>
      <c r="E12" s="1417"/>
      <c r="F12" s="1417"/>
      <c r="G12" s="1417"/>
      <c r="H12" s="1417"/>
      <c r="I12" s="1417"/>
      <c r="J12" s="1417"/>
      <c r="K12" s="1417"/>
      <c r="L12" s="1417"/>
      <c r="M12" s="1123"/>
      <c r="N12" s="1123"/>
      <c r="O12" s="1123"/>
      <c r="P12" s="1123"/>
      <c r="Q12" s="1123"/>
      <c r="R12" s="1123"/>
      <c r="S12" s="1123"/>
      <c r="T12" s="1123"/>
      <c r="U12" s="1123"/>
      <c r="V12" s="1123"/>
    </row>
    <row r="13" spans="2:22" ht="16.5" customHeight="1" x14ac:dyDescent="0.3">
      <c r="B13" s="539"/>
      <c r="C13" s="540"/>
      <c r="D13" s="540"/>
      <c r="E13" s="540"/>
      <c r="F13" s="540"/>
      <c r="G13" s="540"/>
      <c r="H13" s="540"/>
      <c r="I13" s="540"/>
      <c r="J13" s="540"/>
      <c r="K13" s="540"/>
      <c r="L13" s="540"/>
      <c r="M13" s="302"/>
      <c r="N13" s="302"/>
      <c r="O13" s="302"/>
      <c r="P13" s="302"/>
      <c r="Q13" s="302"/>
      <c r="R13" s="302"/>
      <c r="S13" s="302"/>
      <c r="T13" s="302"/>
      <c r="U13" s="302"/>
      <c r="V13" s="302"/>
    </row>
    <row r="14" spans="2:22" ht="22.5" customHeight="1" x14ac:dyDescent="0.3">
      <c r="B14" s="1466" t="s">
        <v>1816</v>
      </c>
      <c r="C14" s="1467"/>
      <c r="D14" s="1467"/>
      <c r="E14" s="1467"/>
      <c r="F14" s="1467"/>
      <c r="G14" s="1467"/>
      <c r="H14" s="1467"/>
      <c r="I14" s="1467"/>
      <c r="J14" s="1467"/>
      <c r="K14" s="1467"/>
      <c r="L14" s="1467"/>
      <c r="M14" s="1123"/>
      <c r="N14" s="1123"/>
      <c r="O14" s="1123"/>
      <c r="P14" s="1123"/>
      <c r="Q14" s="1123"/>
      <c r="R14" s="1123"/>
      <c r="S14" s="1123"/>
      <c r="T14" s="1123"/>
      <c r="U14" s="1123"/>
    </row>
    <row r="15" spans="2:22" ht="22.5" customHeight="1" x14ac:dyDescent="0.3">
      <c r="B15" s="538" t="s">
        <v>1807</v>
      </c>
    </row>
    <row r="16" spans="2:22" ht="22.5" customHeight="1" x14ac:dyDescent="0.3"/>
    <row r="17" spans="2:22" ht="33" customHeight="1" x14ac:dyDescent="0.3">
      <c r="B17" s="1470" t="s">
        <v>1817</v>
      </c>
      <c r="C17" s="1123"/>
      <c r="D17" s="1123"/>
      <c r="E17" s="1123"/>
      <c r="F17" s="1123"/>
      <c r="G17" s="1123"/>
      <c r="H17" s="1123"/>
      <c r="I17" s="1123"/>
      <c r="J17" s="1123"/>
      <c r="K17" s="1123"/>
      <c r="L17" s="1123"/>
      <c r="M17" s="1123"/>
      <c r="N17" s="1123"/>
      <c r="O17" s="1123"/>
      <c r="P17" s="1123"/>
      <c r="Q17" s="1123"/>
      <c r="R17" s="1123"/>
      <c r="S17" s="1123"/>
      <c r="T17" s="1123"/>
      <c r="U17" s="1123"/>
      <c r="V17" s="1123"/>
    </row>
    <row r="19" spans="2:22" x14ac:dyDescent="0.3">
      <c r="B19" s="1471" t="s">
        <v>1811</v>
      </c>
      <c r="C19" s="1472"/>
      <c r="D19" s="1472"/>
      <c r="E19" s="1472"/>
      <c r="F19" s="1472"/>
      <c r="G19" s="1472"/>
      <c r="H19" s="1472"/>
      <c r="I19" s="1472"/>
      <c r="J19" s="1472"/>
      <c r="K19" s="1472"/>
      <c r="L19" s="1472"/>
      <c r="M19" s="1472"/>
      <c r="N19" s="1472"/>
      <c r="O19" s="1472"/>
      <c r="P19" s="1472"/>
      <c r="Q19" s="1472"/>
      <c r="R19" s="1472"/>
      <c r="S19" s="1472"/>
      <c r="T19" s="1472"/>
      <c r="U19" s="1472"/>
      <c r="V19" s="1472"/>
    </row>
    <row r="20" spans="2:22" ht="69.75" customHeight="1" x14ac:dyDescent="0.3">
      <c r="B20" s="1472"/>
      <c r="C20" s="1472"/>
      <c r="D20" s="1472"/>
      <c r="E20" s="1472"/>
      <c r="F20" s="1472"/>
      <c r="G20" s="1472"/>
      <c r="H20" s="1472"/>
      <c r="I20" s="1472"/>
      <c r="J20" s="1472"/>
      <c r="K20" s="1472"/>
      <c r="L20" s="1472"/>
      <c r="M20" s="1472"/>
      <c r="N20" s="1472"/>
      <c r="O20" s="1472"/>
      <c r="P20" s="1472"/>
      <c r="Q20" s="1472"/>
      <c r="R20" s="1472"/>
      <c r="S20" s="1472"/>
      <c r="T20" s="1472"/>
      <c r="U20" s="1472"/>
      <c r="V20" s="1472"/>
    </row>
    <row r="21" spans="2:22" ht="34.5" customHeight="1" x14ac:dyDescent="0.3">
      <c r="B21" s="1123" t="s">
        <v>1810</v>
      </c>
      <c r="C21" s="1123"/>
      <c r="D21" s="1123"/>
      <c r="E21" s="1123"/>
      <c r="F21" s="1123"/>
      <c r="G21" s="1123"/>
      <c r="H21" s="1123"/>
      <c r="I21" s="1123"/>
      <c r="J21" s="1123"/>
      <c r="K21" s="1123"/>
      <c r="L21" s="1123"/>
      <c r="M21" s="1123"/>
      <c r="N21" s="1123"/>
      <c r="O21" s="1123"/>
      <c r="P21" s="1123"/>
      <c r="Q21" s="1123"/>
      <c r="R21" s="1123"/>
      <c r="S21" s="1123"/>
      <c r="T21" s="1123"/>
      <c r="U21" s="1123"/>
      <c r="V21" s="1123"/>
    </row>
    <row r="23" spans="2:22" ht="87.75" customHeight="1" x14ac:dyDescent="0.3">
      <c r="B23" s="1471" t="s">
        <v>1812</v>
      </c>
      <c r="C23" s="1472"/>
      <c r="D23" s="1472"/>
      <c r="E23" s="1472"/>
      <c r="F23" s="1472"/>
      <c r="G23" s="1472"/>
      <c r="H23" s="1472"/>
      <c r="I23" s="1472"/>
      <c r="J23" s="1472"/>
      <c r="K23" s="1472"/>
      <c r="L23" s="1472"/>
      <c r="M23" s="1472"/>
      <c r="N23" s="1472"/>
      <c r="O23" s="1472"/>
      <c r="P23" s="1472"/>
      <c r="Q23" s="1472"/>
      <c r="R23" s="1472"/>
      <c r="S23" s="1472"/>
      <c r="T23" s="1472"/>
      <c r="U23" s="1472"/>
      <c r="V23" s="1472"/>
    </row>
    <row r="24" spans="2:22" ht="62.25" customHeight="1" x14ac:dyDescent="0.3">
      <c r="B24" s="1471" t="s">
        <v>1813</v>
      </c>
      <c r="C24" s="1472"/>
      <c r="D24" s="1472"/>
      <c r="E24" s="1472"/>
      <c r="F24" s="1472"/>
      <c r="G24" s="1472"/>
      <c r="H24" s="1472"/>
      <c r="I24" s="1472"/>
      <c r="J24" s="1472"/>
      <c r="K24" s="1472"/>
      <c r="L24" s="1472"/>
      <c r="M24" s="1472"/>
      <c r="N24" s="1472"/>
      <c r="O24" s="1472"/>
      <c r="P24" s="1472"/>
      <c r="Q24" s="1472"/>
      <c r="R24" s="1472"/>
      <c r="S24" s="1472"/>
      <c r="T24" s="1472"/>
      <c r="U24" s="1472"/>
      <c r="V24" s="1472"/>
    </row>
  </sheetData>
  <mergeCells count="15">
    <mergeCell ref="B17:V17"/>
    <mergeCell ref="B19:V20"/>
    <mergeCell ref="B21:V21"/>
    <mergeCell ref="B23:V23"/>
    <mergeCell ref="B24:V24"/>
    <mergeCell ref="B6:R6"/>
    <mergeCell ref="B14:U14"/>
    <mergeCell ref="B2:U2"/>
    <mergeCell ref="B4:U4"/>
    <mergeCell ref="B8:U8"/>
    <mergeCell ref="B10:V10"/>
    <mergeCell ref="B12:V12"/>
    <mergeCell ref="B7:L7"/>
    <mergeCell ref="B9:L9"/>
    <mergeCell ref="B11:L11"/>
  </mergeCells>
  <hyperlinks>
    <hyperlink ref="B6:L6" location="'EU AE1'!A1" display="Šablona EU AE1 – Zatížená a nezatížená aktiva" xr:uid="{00000000-0004-0000-72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tabColor theme="9" tint="0.79998168889431442"/>
  </sheetPr>
  <dimension ref="A1:J34"/>
  <sheetViews>
    <sheetView showGridLines="0" view="pageLayout" zoomScaleNormal="100" workbookViewId="0">
      <selection activeCell="C9" sqref="C9"/>
    </sheetView>
  </sheetViews>
  <sheetFormatPr defaultColWidth="8.88671875" defaultRowHeight="13.2" x14ac:dyDescent="0.3"/>
  <cols>
    <col min="1" max="1" width="9.44140625" style="374" customWidth="1"/>
    <col min="2" max="2" width="52.88671875" style="374" customWidth="1"/>
    <col min="3" max="3" width="13.5546875" style="374" customWidth="1"/>
    <col min="4" max="6" width="13.109375" style="374" customWidth="1"/>
    <col min="7" max="7" width="12.5546875" style="374" customWidth="1"/>
    <col min="8" max="11" width="17.6640625" style="374" customWidth="1"/>
    <col min="12" max="12" width="19.33203125" style="374" customWidth="1"/>
    <col min="13" max="14" width="17.6640625" style="374" customWidth="1"/>
    <col min="15" max="15" width="13.6640625" style="374" customWidth="1"/>
    <col min="16" max="16384" width="8.88671875" style="374"/>
  </cols>
  <sheetData>
    <row r="1" spans="1:10" ht="18" x14ac:dyDescent="0.3">
      <c r="A1" s="397" t="s">
        <v>1801</v>
      </c>
      <c r="B1" s="397"/>
      <c r="G1" s="374" t="s">
        <v>168</v>
      </c>
      <c r="H1" s="374" t="s">
        <v>1290</v>
      </c>
    </row>
    <row r="2" spans="1:10" ht="30.75" customHeight="1" x14ac:dyDescent="0.3">
      <c r="A2" s="1123" t="s">
        <v>1772</v>
      </c>
      <c r="B2" s="1123"/>
      <c r="C2" s="1123"/>
      <c r="D2" s="1123"/>
      <c r="E2" s="1123"/>
      <c r="F2" s="1123"/>
      <c r="G2" s="1123"/>
      <c r="H2" s="302"/>
    </row>
    <row r="3" spans="1:10" ht="14.4" x14ac:dyDescent="0.3">
      <c r="B3"/>
    </row>
    <row r="5" spans="1:10" ht="14.4" x14ac:dyDescent="0.3">
      <c r="A5" s="996" t="s">
        <v>2177</v>
      </c>
      <c r="B5" s="327"/>
      <c r="C5" s="22" t="s">
        <v>6</v>
      </c>
      <c r="D5" s="22" t="s">
        <v>7</v>
      </c>
      <c r="E5" s="22" t="s">
        <v>8</v>
      </c>
      <c r="F5" s="22" t="s">
        <v>43</v>
      </c>
      <c r="G5" s="534" t="s">
        <v>44</v>
      </c>
    </row>
    <row r="6" spans="1:10" ht="14.4" x14ac:dyDescent="0.3">
      <c r="A6" s="327"/>
      <c r="B6" s="327"/>
      <c r="C6" s="48" t="s">
        <v>9</v>
      </c>
      <c r="D6" s="535" t="s">
        <v>10</v>
      </c>
      <c r="E6" s="535" t="s">
        <v>46</v>
      </c>
      <c r="F6" s="535" t="s">
        <v>47</v>
      </c>
      <c r="G6" s="536" t="s">
        <v>48</v>
      </c>
    </row>
    <row r="7" spans="1:10" ht="14.4" x14ac:dyDescent="0.3">
      <c r="A7" s="1473" t="s">
        <v>1773</v>
      </c>
      <c r="B7" s="1474"/>
      <c r="C7" s="1474"/>
      <c r="D7" s="1474"/>
      <c r="E7" s="1474"/>
      <c r="F7" s="1474"/>
      <c r="G7" s="1474"/>
    </row>
    <row r="8" spans="1:10" ht="24.75" customHeight="1" x14ac:dyDescent="0.3">
      <c r="A8" s="420">
        <v>1</v>
      </c>
      <c r="B8" s="421" t="s">
        <v>1802</v>
      </c>
      <c r="C8" s="421"/>
      <c r="D8" s="421"/>
      <c r="E8" s="421"/>
      <c r="F8" s="421"/>
      <c r="G8" s="533"/>
      <c r="H8" s="422"/>
      <c r="I8" s="422"/>
      <c r="J8" s="422"/>
    </row>
    <row r="9" spans="1:10" ht="43.2" x14ac:dyDescent="0.3">
      <c r="A9" s="420">
        <v>2</v>
      </c>
      <c r="B9" s="421" t="s">
        <v>1774</v>
      </c>
      <c r="C9" s="421"/>
      <c r="D9" s="421"/>
      <c r="E9" s="421"/>
      <c r="F9" s="421"/>
      <c r="G9" s="533"/>
      <c r="H9" s="424"/>
      <c r="I9" s="424"/>
      <c r="J9" s="424"/>
    </row>
    <row r="10" spans="1:10" ht="57.6" x14ac:dyDescent="0.3">
      <c r="A10" s="420" t="s">
        <v>397</v>
      </c>
      <c r="B10" s="421" t="s">
        <v>1775</v>
      </c>
      <c r="C10" s="421"/>
      <c r="D10" s="421"/>
      <c r="E10" s="421"/>
      <c r="F10" s="421"/>
      <c r="G10" s="533"/>
      <c r="H10" s="424"/>
      <c r="I10" s="424"/>
      <c r="J10" s="424"/>
    </row>
    <row r="11" spans="1:10" ht="14.4" x14ac:dyDescent="0.3">
      <c r="A11" s="420">
        <v>3</v>
      </c>
      <c r="B11" s="421" t="s">
        <v>51</v>
      </c>
      <c r="C11" s="421"/>
      <c r="D11" s="421"/>
      <c r="E11" s="421"/>
      <c r="F11" s="421"/>
      <c r="G11" s="533"/>
      <c r="H11" s="424"/>
      <c r="I11" s="424"/>
      <c r="J11" s="424"/>
    </row>
    <row r="12" spans="1:10" ht="29.25" customHeight="1" x14ac:dyDescent="0.3">
      <c r="A12" s="420">
        <v>4</v>
      </c>
      <c r="B12" s="421" t="s">
        <v>1776</v>
      </c>
      <c r="C12" s="421"/>
      <c r="D12" s="421"/>
      <c r="E12" s="421"/>
      <c r="F12" s="421"/>
      <c r="G12" s="533"/>
      <c r="H12" s="424"/>
      <c r="I12" s="424"/>
      <c r="J12" s="424"/>
    </row>
    <row r="13" spans="1:10" ht="57.6" x14ac:dyDescent="0.3">
      <c r="A13" s="420" t="s">
        <v>1777</v>
      </c>
      <c r="B13" s="421" t="s">
        <v>1778</v>
      </c>
      <c r="C13" s="421"/>
      <c r="D13" s="421"/>
      <c r="E13" s="421"/>
      <c r="F13" s="421"/>
      <c r="G13" s="533"/>
      <c r="H13" s="425"/>
      <c r="I13" s="425"/>
      <c r="J13" s="425"/>
    </row>
    <row r="14" spans="1:10" ht="14.4" x14ac:dyDescent="0.3">
      <c r="A14" s="420">
        <v>5</v>
      </c>
      <c r="B14" s="421" t="s">
        <v>359</v>
      </c>
      <c r="C14" s="421"/>
      <c r="D14" s="421"/>
      <c r="E14" s="421"/>
      <c r="F14" s="421"/>
      <c r="G14" s="533"/>
      <c r="H14" s="425"/>
      <c r="I14" s="425"/>
      <c r="J14" s="425"/>
    </row>
    <row r="15" spans="1:10" ht="43.2" x14ac:dyDescent="0.3">
      <c r="A15" s="420">
        <v>6</v>
      </c>
      <c r="B15" s="421" t="s">
        <v>1779</v>
      </c>
      <c r="C15" s="421"/>
      <c r="D15" s="421"/>
      <c r="E15" s="421"/>
      <c r="F15" s="421"/>
      <c r="G15" s="533"/>
      <c r="H15" s="425"/>
      <c r="I15" s="425"/>
      <c r="J15" s="425"/>
    </row>
    <row r="16" spans="1:10" ht="57.6" x14ac:dyDescent="0.3">
      <c r="A16" s="420" t="s">
        <v>1780</v>
      </c>
      <c r="B16" s="537" t="s">
        <v>1781</v>
      </c>
      <c r="C16" s="421"/>
      <c r="D16" s="421"/>
      <c r="E16" s="421"/>
      <c r="F16" s="421"/>
      <c r="G16" s="533"/>
    </row>
    <row r="17" spans="1:7" ht="14.4" x14ac:dyDescent="0.3">
      <c r="A17" s="1473" t="s">
        <v>1782</v>
      </c>
      <c r="B17" s="1474"/>
      <c r="C17" s="1474"/>
      <c r="D17" s="1474"/>
      <c r="E17" s="1474"/>
      <c r="F17" s="1474"/>
      <c r="G17" s="1474"/>
    </row>
    <row r="18" spans="1:7" ht="14.4" x14ac:dyDescent="0.3">
      <c r="A18" s="420">
        <v>7</v>
      </c>
      <c r="B18" s="421" t="s">
        <v>1783</v>
      </c>
      <c r="C18" s="421"/>
      <c r="D18" s="421"/>
      <c r="E18" s="421"/>
      <c r="F18" s="421"/>
      <c r="G18" s="533"/>
    </row>
    <row r="19" spans="1:7" ht="43.2" x14ac:dyDescent="0.3">
      <c r="A19" s="420">
        <v>8</v>
      </c>
      <c r="B19" s="421" t="s">
        <v>1784</v>
      </c>
      <c r="C19" s="421"/>
      <c r="D19" s="421"/>
      <c r="E19" s="421"/>
      <c r="F19" s="421"/>
      <c r="G19" s="533"/>
    </row>
    <row r="20" spans="1:7" ht="14.4" x14ac:dyDescent="0.3">
      <c r="A20" s="1473" t="s">
        <v>1785</v>
      </c>
      <c r="B20" s="1474"/>
      <c r="C20" s="1474"/>
      <c r="D20" s="1474"/>
      <c r="E20" s="1474"/>
      <c r="F20" s="1474"/>
      <c r="G20" s="1474"/>
    </row>
    <row r="21" spans="1:7" ht="28.8" x14ac:dyDescent="0.3">
      <c r="A21" s="420">
        <v>9</v>
      </c>
      <c r="B21" s="421" t="s">
        <v>1786</v>
      </c>
      <c r="C21" s="421"/>
      <c r="D21" s="421"/>
      <c r="E21" s="421"/>
      <c r="F21" s="421"/>
      <c r="G21" s="533"/>
    </row>
    <row r="22" spans="1:7" ht="43.2" x14ac:dyDescent="0.3">
      <c r="A22" s="420">
        <v>10</v>
      </c>
      <c r="B22" s="421" t="s">
        <v>1787</v>
      </c>
      <c r="C22" s="421"/>
      <c r="D22" s="421"/>
      <c r="E22" s="421"/>
      <c r="F22" s="421"/>
      <c r="G22" s="533"/>
    </row>
    <row r="23" spans="1:7" ht="72" x14ac:dyDescent="0.3">
      <c r="A23" s="420" t="s">
        <v>1788</v>
      </c>
      <c r="B23" s="421" t="s">
        <v>1789</v>
      </c>
      <c r="C23" s="421"/>
      <c r="D23" s="421"/>
      <c r="E23" s="421"/>
      <c r="F23" s="421"/>
      <c r="G23" s="533"/>
    </row>
    <row r="24" spans="1:7" ht="14.4" x14ac:dyDescent="0.3">
      <c r="A24" s="420">
        <v>11</v>
      </c>
      <c r="B24" s="421" t="s">
        <v>1790</v>
      </c>
      <c r="C24" s="421"/>
      <c r="D24" s="421"/>
      <c r="E24" s="421"/>
      <c r="F24" s="421"/>
      <c r="G24" s="533"/>
    </row>
    <row r="25" spans="1:7" ht="43.2" x14ac:dyDescent="0.3">
      <c r="A25" s="420">
        <v>12</v>
      </c>
      <c r="B25" s="421" t="s">
        <v>1791</v>
      </c>
      <c r="C25" s="421"/>
      <c r="D25" s="421"/>
      <c r="E25" s="421"/>
      <c r="F25" s="421"/>
      <c r="G25" s="533"/>
    </row>
    <row r="26" spans="1:7" ht="72" x14ac:dyDescent="0.3">
      <c r="A26" s="420" t="s">
        <v>1792</v>
      </c>
      <c r="B26" s="421" t="s">
        <v>1793</v>
      </c>
      <c r="C26" s="421"/>
      <c r="D26" s="421"/>
      <c r="E26" s="421"/>
      <c r="F26" s="421"/>
      <c r="G26" s="533"/>
    </row>
    <row r="27" spans="1:7" ht="14.4" x14ac:dyDescent="0.3">
      <c r="A27" s="420">
        <v>13</v>
      </c>
      <c r="B27" s="421" t="s">
        <v>1794</v>
      </c>
      <c r="C27" s="421"/>
      <c r="D27" s="421"/>
      <c r="E27" s="421"/>
      <c r="F27" s="421"/>
      <c r="G27" s="533"/>
    </row>
    <row r="28" spans="1:7" ht="43.2" x14ac:dyDescent="0.3">
      <c r="A28" s="420">
        <v>14</v>
      </c>
      <c r="B28" s="421" t="s">
        <v>1795</v>
      </c>
      <c r="C28" s="421"/>
      <c r="D28" s="421"/>
      <c r="E28" s="421"/>
      <c r="F28" s="421"/>
      <c r="G28" s="533"/>
    </row>
    <row r="29" spans="1:7" ht="84" customHeight="1" x14ac:dyDescent="0.3">
      <c r="A29" s="420" t="s">
        <v>1796</v>
      </c>
      <c r="B29" s="421" t="s">
        <v>1797</v>
      </c>
      <c r="C29" s="421"/>
      <c r="D29" s="421"/>
      <c r="E29" s="421"/>
      <c r="F29" s="421"/>
      <c r="G29" s="533"/>
    </row>
    <row r="30" spans="1:7" ht="14.4" x14ac:dyDescent="0.3">
      <c r="A30" s="1473" t="s">
        <v>80</v>
      </c>
      <c r="B30" s="1474"/>
      <c r="C30" s="1474"/>
      <c r="D30" s="1474"/>
      <c r="E30" s="1474"/>
      <c r="F30" s="1474"/>
      <c r="G30" s="1474"/>
    </row>
    <row r="31" spans="1:7" ht="14.4" x14ac:dyDescent="0.3">
      <c r="A31" s="420">
        <v>15</v>
      </c>
      <c r="B31" s="421" t="s">
        <v>1798</v>
      </c>
      <c r="C31" s="421"/>
      <c r="D31" s="421"/>
      <c r="E31" s="421"/>
      <c r="F31" s="421"/>
      <c r="G31" s="533"/>
    </row>
    <row r="32" spans="1:7" ht="14.4" x14ac:dyDescent="0.3">
      <c r="A32" s="420">
        <v>16</v>
      </c>
      <c r="B32" s="421" t="s">
        <v>80</v>
      </c>
      <c r="C32" s="421"/>
      <c r="D32" s="421"/>
      <c r="E32" s="421"/>
      <c r="F32" s="421"/>
      <c r="G32" s="533"/>
    </row>
    <row r="33" spans="1:7" ht="43.2" x14ac:dyDescent="0.3">
      <c r="A33" s="420">
        <v>17</v>
      </c>
      <c r="B33" s="421" t="s">
        <v>1799</v>
      </c>
      <c r="C33" s="421"/>
      <c r="D33" s="421"/>
      <c r="E33" s="421"/>
      <c r="F33" s="421"/>
      <c r="G33" s="533"/>
    </row>
    <row r="34" spans="1:7" ht="14.4" x14ac:dyDescent="0.3">
      <c r="A34" s="420" t="s">
        <v>1800</v>
      </c>
      <c r="B34" s="421" t="s">
        <v>359</v>
      </c>
      <c r="C34" s="421"/>
      <c r="D34" s="421"/>
      <c r="E34" s="421"/>
      <c r="F34" s="421"/>
      <c r="G34" s="533"/>
    </row>
  </sheetData>
  <mergeCells count="5">
    <mergeCell ref="A7:G7"/>
    <mergeCell ref="A17:G17"/>
    <mergeCell ref="A20:G20"/>
    <mergeCell ref="A2:G2"/>
    <mergeCell ref="A30:G30"/>
  </mergeCells>
  <pageMargins left="0.70866141732283472" right="0.70866141732283472" top="0.74803149606299213" bottom="0.74803149606299213" header="0.31496062992125984" footer="0.31496062992125984"/>
  <pageSetup paperSize="9" orientation="landscape" r:id="rId1"/>
  <headerFooter>
    <oddHeader xml:space="preserve">&amp;CCS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B2:L9"/>
  <sheetViews>
    <sheetView showGridLines="0" zoomScaleNormal="100" workbookViewId="0"/>
  </sheetViews>
  <sheetFormatPr defaultRowHeight="14.4" x14ac:dyDescent="0.3"/>
  <sheetData>
    <row r="2" spans="2:12" ht="24.75" customHeight="1" x14ac:dyDescent="0.3">
      <c r="B2" s="282" t="s">
        <v>1736</v>
      </c>
    </row>
    <row r="3" spans="2:12" x14ac:dyDescent="0.3">
      <c r="B3" s="78" t="s">
        <v>1108</v>
      </c>
    </row>
    <row r="5" spans="2:12" x14ac:dyDescent="0.3">
      <c r="B5" s="1018" t="s">
        <v>125</v>
      </c>
      <c r="C5" s="1019"/>
      <c r="D5" s="1019"/>
      <c r="E5" s="1019"/>
      <c r="F5" s="1019"/>
      <c r="G5" s="1019"/>
      <c r="H5" s="1019"/>
      <c r="I5" s="1019"/>
      <c r="J5" s="1019"/>
      <c r="K5" s="1019"/>
      <c r="L5" s="1020"/>
    </row>
    <row r="6" spans="2:12" x14ac:dyDescent="0.3">
      <c r="B6" s="1023" t="s">
        <v>126</v>
      </c>
      <c r="C6" s="1024"/>
      <c r="D6" s="1024"/>
      <c r="E6" s="1024"/>
      <c r="F6" s="1024"/>
      <c r="G6" s="1024"/>
      <c r="H6" s="1024"/>
      <c r="I6" s="1024"/>
      <c r="J6" s="1024"/>
      <c r="K6" s="1024"/>
      <c r="L6" s="1025"/>
    </row>
    <row r="7" spans="2:12" ht="22.5" customHeight="1" x14ac:dyDescent="0.3">
      <c r="B7" s="1017"/>
      <c r="C7" s="1017"/>
      <c r="D7" s="1017"/>
      <c r="E7" s="1017"/>
      <c r="F7" s="1017"/>
      <c r="G7" s="1017"/>
      <c r="H7" s="1017"/>
      <c r="I7" s="1017"/>
      <c r="J7" s="1017"/>
      <c r="K7" s="1017"/>
      <c r="L7" s="1017"/>
    </row>
    <row r="8" spans="2:12" ht="22.5" customHeight="1" x14ac:dyDescent="0.3"/>
    <row r="9" spans="2:12" ht="22.5" customHeight="1" x14ac:dyDescent="0.3"/>
  </sheetData>
  <mergeCells count="3">
    <mergeCell ref="B5:L5"/>
    <mergeCell ref="B6:L6"/>
    <mergeCell ref="B7:L7"/>
  </mergeCells>
  <hyperlinks>
    <hyperlink ref="B5:L5" location="'EU OVA'!A1" display="Tabulka EU OVA – Přístup instituce k řízení rizik" xr:uid="{00000000-0004-0000-0B00-000000000000}"/>
    <hyperlink ref="B6:L6" location="'EU OVB'!A1" display="Tabulka EU OVB – Zpřístupňování informací o systémech správy a řízení" xr:uid="{00000000-0004-0000-0B00-000001000000}"/>
  </hyperlinks>
  <pageMargins left="0.70866141732283472" right="0.70866141732283472" top="0.74803149606299213" bottom="0.74803149606299213" header="0.31496062992125984" footer="0.31496062992125984"/>
  <pageSetup paperSize="9" orientation="landscape" verticalDpi="1200" r:id="rId1"/>
  <headerFooter>
    <oddHeader>&amp;CCS 
PŘÍLOHA III</oddHeader>
    <oddFooter>&amp;C1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2:C18"/>
  <sheetViews>
    <sheetView showGridLines="0" view="pageLayout" zoomScaleNormal="100" workbookViewId="0">
      <selection activeCell="C16" sqref="C16"/>
    </sheetView>
  </sheetViews>
  <sheetFormatPr defaultColWidth="9.109375" defaultRowHeight="14.4" x14ac:dyDescent="0.3"/>
  <cols>
    <col min="1" max="1" width="25.109375" customWidth="1"/>
    <col min="2" max="2" width="13.44140625" customWidth="1"/>
    <col min="3" max="3" width="89.44140625" customWidth="1"/>
  </cols>
  <sheetData>
    <row r="2" spans="1:3" ht="18" x14ac:dyDescent="0.35">
      <c r="A2" s="46" t="s">
        <v>125</v>
      </c>
    </row>
    <row r="3" spans="1:3" x14ac:dyDescent="0.3">
      <c r="A3" t="s">
        <v>127</v>
      </c>
    </row>
    <row r="6" spans="1:3" x14ac:dyDescent="0.3">
      <c r="A6" s="907" t="s">
        <v>128</v>
      </c>
      <c r="B6" s="907" t="s">
        <v>122</v>
      </c>
      <c r="C6" s="907" t="s">
        <v>129</v>
      </c>
    </row>
    <row r="7" spans="1:3" x14ac:dyDescent="0.3">
      <c r="A7" s="907" t="s">
        <v>130</v>
      </c>
      <c r="B7" s="907" t="s">
        <v>116</v>
      </c>
      <c r="C7" s="907" t="s">
        <v>131</v>
      </c>
    </row>
    <row r="8" spans="1:3" x14ac:dyDescent="0.3">
      <c r="A8" s="907" t="s">
        <v>132</v>
      </c>
      <c r="B8" s="907" t="s">
        <v>133</v>
      </c>
      <c r="C8" s="907" t="s">
        <v>134</v>
      </c>
    </row>
    <row r="9" spans="1:3" x14ac:dyDescent="0.3">
      <c r="A9" s="907" t="s">
        <v>135</v>
      </c>
      <c r="B9" s="907" t="s">
        <v>136</v>
      </c>
      <c r="C9" s="907" t="s">
        <v>137</v>
      </c>
    </row>
    <row r="10" spans="1:3" x14ac:dyDescent="0.3">
      <c r="A10" s="907" t="s">
        <v>138</v>
      </c>
      <c r="B10" s="907" t="s">
        <v>139</v>
      </c>
      <c r="C10" s="907" t="s">
        <v>140</v>
      </c>
    </row>
    <row r="11" spans="1:3" x14ac:dyDescent="0.3">
      <c r="A11" s="907" t="s">
        <v>138</v>
      </c>
      <c r="B11" s="907" t="s">
        <v>141</v>
      </c>
      <c r="C11" s="907" t="s">
        <v>142</v>
      </c>
    </row>
    <row r="12" spans="1:3" x14ac:dyDescent="0.3">
      <c r="A12" s="907" t="s">
        <v>143</v>
      </c>
      <c r="B12" s="907" t="s">
        <v>144</v>
      </c>
      <c r="C12" s="907" t="s">
        <v>145</v>
      </c>
    </row>
    <row r="13" spans="1:3" ht="28.8" x14ac:dyDescent="0.3">
      <c r="A13" s="907" t="s">
        <v>146</v>
      </c>
      <c r="B13" s="907" t="s">
        <v>147</v>
      </c>
      <c r="C13" s="907" t="s">
        <v>148</v>
      </c>
    </row>
    <row r="14" spans="1:3" x14ac:dyDescent="0.3">
      <c r="A14" s="907"/>
      <c r="B14" s="907"/>
      <c r="C14" s="907"/>
    </row>
    <row r="15" spans="1:3" x14ac:dyDescent="0.3">
      <c r="A15" s="907"/>
      <c r="B15" s="907"/>
      <c r="C15" s="907"/>
    </row>
    <row r="16" spans="1:3" ht="158.4" x14ac:dyDescent="0.3">
      <c r="A16" s="907" t="s">
        <v>130</v>
      </c>
      <c r="B16" s="907" t="s">
        <v>116</v>
      </c>
      <c r="C16" s="907" t="s">
        <v>2097</v>
      </c>
    </row>
    <row r="17" spans="1:3" ht="72" x14ac:dyDescent="0.3">
      <c r="A17" s="907" t="s">
        <v>135</v>
      </c>
      <c r="B17" s="907" t="s">
        <v>136</v>
      </c>
      <c r="C17" s="907" t="s">
        <v>2098</v>
      </c>
    </row>
    <row r="18" spans="1:3" ht="43.2" x14ac:dyDescent="0.3">
      <c r="A18" s="907" t="s">
        <v>143</v>
      </c>
      <c r="B18" s="907" t="s">
        <v>144</v>
      </c>
      <c r="C18" s="907" t="s">
        <v>2099</v>
      </c>
    </row>
  </sheetData>
  <conditionalFormatting sqref="C8:C12">
    <cfRule type="cellIs" dxfId="8" priority="1" stopIfTrue="1" operator="lessThan">
      <formula>0</formula>
    </cfRule>
  </conditionalFormatting>
  <pageMargins left="0.70866141732283472" right="0.70866141732283472" top="0.74803149606299213" bottom="0.74803149606299213" header="0.31496062992125984" footer="0.31496062992125984"/>
  <pageSetup paperSize="9" scale="95" orientation="landscape" r:id="rId1"/>
  <headerFooter>
    <oddHeader>&amp;CCS
PŘÍLOHA III</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2:D25"/>
  <sheetViews>
    <sheetView showGridLines="0" view="pageLayout" zoomScaleNormal="100" workbookViewId="0">
      <selection activeCell="C9" sqref="C9"/>
    </sheetView>
  </sheetViews>
  <sheetFormatPr defaultColWidth="9.109375" defaultRowHeight="14.4" x14ac:dyDescent="0.3"/>
  <cols>
    <col min="1" max="1" width="20.88671875" customWidth="1"/>
    <col min="2" max="2" width="12.44140625" bestFit="1" customWidth="1"/>
    <col min="3" max="3" width="87.44140625" customWidth="1"/>
  </cols>
  <sheetData>
    <row r="2" spans="1:4" ht="18" x14ac:dyDescent="0.35">
      <c r="A2" s="46" t="s">
        <v>126</v>
      </c>
    </row>
    <row r="3" spans="1:4" x14ac:dyDescent="0.3">
      <c r="A3" t="s">
        <v>127</v>
      </c>
    </row>
    <row r="6" spans="1:4" x14ac:dyDescent="0.3">
      <c r="A6" s="22" t="s">
        <v>128</v>
      </c>
      <c r="B6" s="48" t="s">
        <v>122</v>
      </c>
      <c r="C6" s="47" t="s">
        <v>114</v>
      </c>
    </row>
    <row r="7" spans="1:4" ht="28.8" x14ac:dyDescent="0.3">
      <c r="A7" s="908" t="s">
        <v>149</v>
      </c>
      <c r="B7" s="22" t="s">
        <v>116</v>
      </c>
      <c r="C7" s="47" t="s">
        <v>150</v>
      </c>
    </row>
    <row r="8" spans="1:4" ht="28.8" x14ac:dyDescent="0.3">
      <c r="A8" s="908" t="s">
        <v>151</v>
      </c>
      <c r="B8" s="22" t="s">
        <v>119</v>
      </c>
      <c r="C8" s="47" t="s">
        <v>152</v>
      </c>
    </row>
    <row r="9" spans="1:4" ht="28.8" x14ac:dyDescent="0.3">
      <c r="A9" s="908" t="s">
        <v>153</v>
      </c>
      <c r="B9" s="22" t="s">
        <v>154</v>
      </c>
      <c r="C9" s="47" t="s">
        <v>155</v>
      </c>
    </row>
    <row r="10" spans="1:4" ht="28.8" x14ac:dyDescent="0.3">
      <c r="A10" s="22" t="s">
        <v>156</v>
      </c>
      <c r="B10" s="22" t="s">
        <v>139</v>
      </c>
      <c r="C10" s="47" t="s">
        <v>157</v>
      </c>
    </row>
    <row r="11" spans="1:4" ht="28.8" x14ac:dyDescent="0.3">
      <c r="A11" s="22" t="s">
        <v>158</v>
      </c>
      <c r="B11" s="22" t="s">
        <v>141</v>
      </c>
      <c r="C11" s="47" t="s">
        <v>159</v>
      </c>
    </row>
    <row r="14" spans="1:4" ht="15" thickBot="1" x14ac:dyDescent="0.35"/>
    <row r="15" spans="1:4" x14ac:dyDescent="0.3">
      <c r="A15" s="1057" t="s">
        <v>2100</v>
      </c>
      <c r="B15" s="1058"/>
      <c r="C15" s="1059"/>
      <c r="D15" s="1052" t="s">
        <v>2101</v>
      </c>
    </row>
    <row r="16" spans="1:4" x14ac:dyDescent="0.3">
      <c r="A16" s="1061" t="s">
        <v>2102</v>
      </c>
      <c r="B16" s="1062"/>
      <c r="C16" s="904" t="s">
        <v>2103</v>
      </c>
      <c r="D16" s="1060"/>
    </row>
    <row r="17" spans="1:4" x14ac:dyDescent="0.3">
      <c r="A17" s="1063" t="s">
        <v>2104</v>
      </c>
      <c r="B17" s="1064"/>
      <c r="C17" s="904">
        <v>0</v>
      </c>
      <c r="D17" s="1060"/>
    </row>
    <row r="18" spans="1:4" x14ac:dyDescent="0.3">
      <c r="A18" s="1063" t="s">
        <v>2105</v>
      </c>
      <c r="B18" s="1064"/>
      <c r="C18" s="904">
        <v>0</v>
      </c>
      <c r="D18" s="1060"/>
    </row>
    <row r="19" spans="1:4" x14ac:dyDescent="0.3">
      <c r="A19" s="1063" t="s">
        <v>2106</v>
      </c>
      <c r="B19" s="1064"/>
      <c r="C19" s="904">
        <v>0</v>
      </c>
      <c r="D19" s="1060"/>
    </row>
    <row r="20" spans="1:4" x14ac:dyDescent="0.3">
      <c r="A20" s="909"/>
      <c r="B20" s="910"/>
      <c r="C20" s="904"/>
      <c r="D20" s="1060"/>
    </row>
    <row r="21" spans="1:4" ht="15" thickBot="1" x14ac:dyDescent="0.35">
      <c r="A21" s="912"/>
      <c r="B21" s="913"/>
      <c r="C21" s="911"/>
      <c r="D21" s="1053"/>
    </row>
    <row r="22" spans="1:4" x14ac:dyDescent="0.3">
      <c r="A22" s="1049" t="s">
        <v>152</v>
      </c>
      <c r="B22" s="1050"/>
      <c r="C22" s="1051"/>
      <c r="D22" s="1052" t="s">
        <v>2107</v>
      </c>
    </row>
    <row r="23" spans="1:4" ht="15" thickBot="1" x14ac:dyDescent="0.35">
      <c r="A23" s="1054" t="s">
        <v>2108</v>
      </c>
      <c r="B23" s="1055"/>
      <c r="C23" s="1056"/>
      <c r="D23" s="1053"/>
    </row>
    <row r="24" spans="1:4" x14ac:dyDescent="0.3">
      <c r="A24" s="1049" t="s">
        <v>155</v>
      </c>
      <c r="B24" s="1050"/>
      <c r="C24" s="1051"/>
      <c r="D24" s="1052" t="s">
        <v>2109</v>
      </c>
    </row>
    <row r="25" spans="1:4" ht="15" thickBot="1" x14ac:dyDescent="0.35">
      <c r="A25" s="1054" t="s">
        <v>2110</v>
      </c>
      <c r="B25" s="1055"/>
      <c r="C25" s="1056"/>
      <c r="D25" s="1053"/>
    </row>
  </sheetData>
  <mergeCells count="12">
    <mergeCell ref="A15:C15"/>
    <mergeCell ref="D15:D21"/>
    <mergeCell ref="A16:B16"/>
    <mergeCell ref="A17:B17"/>
    <mergeCell ref="A18:B18"/>
    <mergeCell ref="A19:B19"/>
    <mergeCell ref="A22:C22"/>
    <mergeCell ref="D22:D23"/>
    <mergeCell ref="A23:C23"/>
    <mergeCell ref="A24:C24"/>
    <mergeCell ref="D24:D25"/>
    <mergeCell ref="A25:C25"/>
  </mergeCells>
  <conditionalFormatting sqref="C7:C11">
    <cfRule type="cellIs" dxfId="7"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III</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B2:L16"/>
  <sheetViews>
    <sheetView showGridLines="0" zoomScaleNormal="100" workbookViewId="0"/>
  </sheetViews>
  <sheetFormatPr defaultRowHeight="14.4" x14ac:dyDescent="0.3"/>
  <cols>
    <col min="12" max="12" width="62" customWidth="1"/>
  </cols>
  <sheetData>
    <row r="2" spans="2:12" x14ac:dyDescent="0.3">
      <c r="B2" s="282" t="s">
        <v>1737</v>
      </c>
    </row>
    <row r="3" spans="2:12" x14ac:dyDescent="0.3">
      <c r="B3" t="s">
        <v>1738</v>
      </c>
    </row>
    <row r="5" spans="2:12" x14ac:dyDescent="0.3">
      <c r="B5" s="1065" t="s">
        <v>160</v>
      </c>
      <c r="C5" s="1066"/>
      <c r="D5" s="1066"/>
      <c r="E5" s="1066"/>
      <c r="F5" s="1066"/>
      <c r="G5" s="1066"/>
      <c r="H5" s="1066"/>
      <c r="I5" s="1066"/>
      <c r="J5" s="1066"/>
      <c r="K5" s="1066"/>
      <c r="L5" s="1067"/>
    </row>
    <row r="6" spans="2:12" x14ac:dyDescent="0.3">
      <c r="B6" s="1021" t="s">
        <v>161</v>
      </c>
      <c r="C6" s="1016"/>
      <c r="D6" s="1016"/>
      <c r="E6" s="1016"/>
      <c r="F6" s="1016"/>
      <c r="G6" s="1016"/>
      <c r="H6" s="1016"/>
      <c r="I6" s="1016"/>
      <c r="J6" s="1016"/>
      <c r="K6" s="1016"/>
      <c r="L6" s="1022"/>
    </row>
    <row r="7" spans="2:12" ht="22.5" customHeight="1" x14ac:dyDescent="0.3">
      <c r="B7" s="1021" t="s">
        <v>162</v>
      </c>
      <c r="C7" s="1016"/>
      <c r="D7" s="1016"/>
      <c r="E7" s="1016"/>
      <c r="F7" s="1016"/>
      <c r="G7" s="1016"/>
      <c r="H7" s="1016"/>
      <c r="I7" s="1016"/>
      <c r="J7" s="1016"/>
      <c r="K7" s="1016"/>
      <c r="L7" s="1022"/>
    </row>
    <row r="8" spans="2:12" x14ac:dyDescent="0.3">
      <c r="B8" s="1021" t="s">
        <v>163</v>
      </c>
      <c r="C8" s="1016"/>
      <c r="D8" s="1016"/>
      <c r="E8" s="1016"/>
      <c r="F8" s="1016"/>
      <c r="G8" s="1016"/>
      <c r="H8" s="1016"/>
      <c r="I8" s="1016"/>
      <c r="J8" s="1016"/>
      <c r="K8" s="1016"/>
      <c r="L8" s="1022"/>
    </row>
    <row r="9" spans="2:12" ht="22.5" customHeight="1" x14ac:dyDescent="0.3">
      <c r="B9" s="1021" t="s">
        <v>164</v>
      </c>
      <c r="C9" s="1016"/>
      <c r="D9" s="1016"/>
      <c r="E9" s="1016"/>
      <c r="F9" s="1016"/>
      <c r="G9" s="1016"/>
      <c r="H9" s="1016"/>
      <c r="I9" s="1016"/>
      <c r="J9" s="1016"/>
      <c r="K9" s="1016"/>
      <c r="L9" s="1022"/>
    </row>
    <row r="10" spans="2:12" ht="22.5" customHeight="1" x14ac:dyDescent="0.3">
      <c r="B10" s="1023" t="s">
        <v>165</v>
      </c>
      <c r="C10" s="1024"/>
      <c r="D10" s="1024"/>
      <c r="E10" s="1024"/>
      <c r="F10" s="1024"/>
      <c r="G10" s="1024"/>
      <c r="H10" s="1024"/>
      <c r="I10" s="1024"/>
      <c r="J10" s="1024"/>
      <c r="K10" s="1024"/>
      <c r="L10" s="1025"/>
    </row>
    <row r="11" spans="2:12" ht="22.5" customHeight="1" x14ac:dyDescent="0.3"/>
    <row r="12" spans="2:12" ht="22.5" customHeight="1" x14ac:dyDescent="0.3">
      <c r="B12" s="1017"/>
      <c r="C12" s="1017"/>
      <c r="D12" s="1017"/>
      <c r="E12" s="1017"/>
      <c r="F12" s="1017"/>
      <c r="G12" s="1017"/>
      <c r="H12" s="1017"/>
      <c r="I12" s="1017"/>
      <c r="J12" s="1017"/>
      <c r="K12" s="1017"/>
      <c r="L12" s="1017"/>
    </row>
    <row r="13" spans="2:12" ht="22.5" customHeight="1" x14ac:dyDescent="0.3">
      <c r="B13" s="1016"/>
      <c r="C13" s="1016"/>
      <c r="D13" s="1016"/>
      <c r="E13" s="1016"/>
      <c r="F13" s="1016"/>
      <c r="G13" s="1016"/>
      <c r="H13" s="1016"/>
      <c r="I13" s="1016"/>
      <c r="J13" s="1016"/>
      <c r="K13" s="1016"/>
      <c r="L13" s="1016"/>
    </row>
    <row r="14" spans="2:12" ht="22.5" customHeight="1" x14ac:dyDescent="0.3">
      <c r="B14" s="1017"/>
      <c r="C14" s="1017"/>
      <c r="D14" s="1017"/>
      <c r="E14" s="1017"/>
      <c r="F14" s="1017"/>
      <c r="G14" s="1017"/>
      <c r="H14" s="1017"/>
      <c r="I14" s="1017"/>
      <c r="J14" s="1017"/>
      <c r="K14" s="1017"/>
      <c r="L14" s="1017"/>
    </row>
    <row r="15" spans="2:12" ht="22.5" customHeight="1" x14ac:dyDescent="0.3"/>
    <row r="16" spans="2:12" ht="22.5" customHeight="1" x14ac:dyDescent="0.3"/>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E00-000000000000}"/>
    <hyperlink ref="B6:L6" location="'EU LI2'!A1" display="Šablona EU LI2 – Hlavní zdroje rozdílů mezi regulatorními hodnotami expozic a účetními hodnotami v účetní závěrce " xr:uid="{00000000-0004-0000-0E00-000001000000}"/>
    <hyperlink ref="B7:L7" location="' EU LI3'!A1" display="Šablona EU LI3 – Přehled rozdílů v rozsahu konsolidace (podle jednotlivých subjektů) " xr:uid="{00000000-0004-0000-0E00-000002000000}"/>
    <hyperlink ref="B8:L8" location="'EU LIA'!A1" display="Tabulka EU LIA – Vysvětlení rozdílů mezi hodnotami pro účely účetnictví a regulace" xr:uid="{00000000-0004-0000-0E00-000003000000}"/>
    <hyperlink ref="B9:L9" location="'EU LIB'!A1" display="Tabulka EU LIB – Ostatní kvalitativní informace o oblasti působnosti" xr:uid="{00000000-0004-0000-0E00-000004000000}"/>
    <hyperlink ref="B10:L10" location="'EU PV1'!A1" display="Šablona EU PV1 – Úpravy v rámci obezřetného oceňování" xr:uid="{00000000-0004-0000-0E00-000005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V</oddHeader>
    <oddFooter>&amp;C1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pageSetUpPr fitToPage="1"/>
  </sheetPr>
  <dimension ref="B3:P52"/>
  <sheetViews>
    <sheetView showGridLines="0" view="pageLayout" zoomScale="90" zoomScaleNormal="100" zoomScalePageLayoutView="90" workbookViewId="0">
      <selection activeCell="B5" sqref="B5"/>
    </sheetView>
  </sheetViews>
  <sheetFormatPr defaultColWidth="9.109375" defaultRowHeight="14.4" x14ac:dyDescent="0.3"/>
  <cols>
    <col min="2" max="2" width="7.5546875" style="49" customWidth="1"/>
    <col min="3" max="3" width="44" customWidth="1"/>
    <col min="4" max="5" width="23" customWidth="1"/>
    <col min="6" max="10" width="21.109375" customWidth="1"/>
  </cols>
  <sheetData>
    <row r="3" spans="2:16" ht="24" customHeight="1" x14ac:dyDescent="0.3">
      <c r="C3" s="50" t="s">
        <v>160</v>
      </c>
      <c r="D3" s="50"/>
      <c r="E3" s="50"/>
      <c r="F3" s="50"/>
      <c r="G3" s="50"/>
      <c r="H3" s="50"/>
      <c r="I3" s="50"/>
      <c r="J3" s="50"/>
    </row>
    <row r="5" spans="2:16" x14ac:dyDescent="0.3">
      <c r="B5"/>
    </row>
    <row r="6" spans="2:16" x14ac:dyDescent="0.3">
      <c r="B6"/>
      <c r="D6" s="51" t="s">
        <v>6</v>
      </c>
      <c r="E6" s="51" t="s">
        <v>7</v>
      </c>
      <c r="F6" s="51" t="s">
        <v>8</v>
      </c>
      <c r="G6" s="51" t="s">
        <v>43</v>
      </c>
      <c r="H6" s="51" t="s">
        <v>44</v>
      </c>
      <c r="I6" s="51" t="s">
        <v>166</v>
      </c>
      <c r="J6" s="51" t="s">
        <v>167</v>
      </c>
    </row>
    <row r="7" spans="2:16" x14ac:dyDescent="0.3">
      <c r="B7"/>
      <c r="C7" t="s">
        <v>168</v>
      </c>
      <c r="D7" s="1071" t="s">
        <v>169</v>
      </c>
      <c r="E7" s="1071" t="s">
        <v>170</v>
      </c>
      <c r="F7" s="1071" t="s">
        <v>171</v>
      </c>
      <c r="G7" s="1071"/>
      <c r="H7" s="1071"/>
      <c r="I7" s="1071"/>
      <c r="J7" s="1071"/>
    </row>
    <row r="8" spans="2:16" ht="90.75" customHeight="1" x14ac:dyDescent="0.3">
      <c r="B8"/>
      <c r="D8" s="1071"/>
      <c r="E8" s="1071"/>
      <c r="F8" s="51" t="s">
        <v>172</v>
      </c>
      <c r="G8" s="51" t="s">
        <v>173</v>
      </c>
      <c r="H8" s="51" t="s">
        <v>174</v>
      </c>
      <c r="I8" s="51" t="s">
        <v>175</v>
      </c>
      <c r="J8" s="51" t="s">
        <v>176</v>
      </c>
    </row>
    <row r="9" spans="2:16" ht="28.8" x14ac:dyDescent="0.3">
      <c r="C9" s="52" t="s">
        <v>177</v>
      </c>
      <c r="D9" s="53"/>
      <c r="E9" s="54"/>
      <c r="F9" s="54"/>
      <c r="G9" s="54"/>
      <c r="H9" s="54"/>
      <c r="I9" s="54"/>
      <c r="J9" s="54"/>
      <c r="P9" s="55"/>
    </row>
    <row r="10" spans="2:16" x14ac:dyDescent="0.3">
      <c r="B10" s="11">
        <v>1</v>
      </c>
      <c r="C10" s="56"/>
      <c r="D10" s="57"/>
      <c r="E10" s="58"/>
      <c r="F10" s="58"/>
      <c r="G10" s="58"/>
      <c r="H10" s="58"/>
      <c r="I10" s="59"/>
      <c r="J10" s="59"/>
    </row>
    <row r="11" spans="2:16" x14ac:dyDescent="0.3">
      <c r="B11" s="11">
        <v>2</v>
      </c>
      <c r="C11" s="56"/>
      <c r="D11" s="57"/>
      <c r="E11" s="58"/>
      <c r="F11" s="58"/>
      <c r="G11" s="58"/>
      <c r="H11" s="58"/>
      <c r="I11" s="59"/>
      <c r="J11" s="59"/>
    </row>
    <row r="12" spans="2:16" x14ac:dyDescent="0.3">
      <c r="B12" s="11">
        <v>3</v>
      </c>
      <c r="C12" s="56"/>
      <c r="D12" s="57"/>
      <c r="E12" s="58"/>
      <c r="F12" s="58"/>
      <c r="G12" s="58"/>
      <c r="H12" s="58"/>
      <c r="I12" s="59"/>
      <c r="J12" s="59"/>
    </row>
    <row r="13" spans="2:16" x14ac:dyDescent="0.3">
      <c r="B13" s="60"/>
      <c r="C13" s="56"/>
      <c r="D13" s="57"/>
      <c r="E13" s="58"/>
      <c r="F13" s="58"/>
      <c r="G13" s="58"/>
      <c r="H13" s="58"/>
      <c r="I13" s="59"/>
      <c r="J13" s="59"/>
    </row>
    <row r="14" spans="2:16" x14ac:dyDescent="0.3">
      <c r="B14" s="60"/>
      <c r="C14" s="56"/>
      <c r="D14" s="57"/>
      <c r="E14" s="58"/>
      <c r="F14" s="58"/>
      <c r="G14" s="58"/>
      <c r="H14" s="58"/>
      <c r="I14" s="59"/>
      <c r="J14" s="59"/>
    </row>
    <row r="15" spans="2:16" x14ac:dyDescent="0.3">
      <c r="B15" s="60"/>
      <c r="C15" s="56"/>
      <c r="D15" s="57"/>
      <c r="E15" s="58"/>
      <c r="F15" s="58"/>
      <c r="G15" s="58"/>
      <c r="H15" s="58"/>
      <c r="I15" s="59"/>
      <c r="J15" s="59"/>
    </row>
    <row r="16" spans="2:16" x14ac:dyDescent="0.3">
      <c r="B16" s="60"/>
      <c r="C16" s="56"/>
      <c r="D16" s="57"/>
      <c r="E16" s="58"/>
      <c r="F16" s="58"/>
      <c r="G16" s="58"/>
      <c r="H16" s="58"/>
      <c r="I16" s="59"/>
      <c r="J16" s="59"/>
    </row>
    <row r="17" spans="2:10" x14ac:dyDescent="0.3">
      <c r="B17" s="60"/>
      <c r="C17" s="56"/>
      <c r="D17" s="57"/>
      <c r="E17" s="58"/>
      <c r="F17" s="58"/>
      <c r="G17" s="58"/>
      <c r="H17" s="58"/>
      <c r="I17" s="59"/>
      <c r="J17" s="59"/>
    </row>
    <row r="18" spans="2:10" x14ac:dyDescent="0.3">
      <c r="B18" s="60"/>
      <c r="C18" s="56"/>
      <c r="D18" s="57"/>
      <c r="E18" s="58"/>
      <c r="F18" s="58"/>
      <c r="G18" s="58"/>
      <c r="H18" s="58"/>
      <c r="I18" s="59"/>
      <c r="J18" s="59"/>
    </row>
    <row r="19" spans="2:10" x14ac:dyDescent="0.3">
      <c r="B19" s="11"/>
      <c r="C19" s="56" t="s">
        <v>178</v>
      </c>
      <c r="D19" s="57"/>
      <c r="E19" s="58"/>
      <c r="F19" s="58"/>
      <c r="G19" s="58"/>
      <c r="H19" s="58"/>
      <c r="I19" s="59"/>
      <c r="J19" s="59"/>
    </row>
    <row r="20" spans="2:10" x14ac:dyDescent="0.3">
      <c r="B20" s="61" t="s">
        <v>179</v>
      </c>
      <c r="C20" s="62" t="s">
        <v>180</v>
      </c>
      <c r="D20" s="57"/>
      <c r="E20" s="58"/>
      <c r="F20" s="58"/>
      <c r="G20" s="58"/>
      <c r="H20" s="58"/>
      <c r="I20" s="59"/>
      <c r="J20" s="59"/>
    </row>
    <row r="21" spans="2:10" x14ac:dyDescent="0.3">
      <c r="B21" s="11"/>
      <c r="C21" s="56"/>
      <c r="D21" s="57"/>
      <c r="E21" s="58"/>
      <c r="F21" s="58"/>
      <c r="G21" s="58"/>
      <c r="H21" s="58"/>
      <c r="I21" s="59"/>
      <c r="J21" s="59"/>
    </row>
    <row r="22" spans="2:10" ht="28.8" x14ac:dyDescent="0.3">
      <c r="B22" s="11"/>
      <c r="C22" s="52" t="s">
        <v>181</v>
      </c>
      <c r="D22" s="53"/>
      <c r="E22" s="54"/>
      <c r="F22" s="54"/>
      <c r="G22" s="54"/>
      <c r="H22" s="54"/>
      <c r="I22" s="54"/>
      <c r="J22" s="54"/>
    </row>
    <row r="23" spans="2:10" x14ac:dyDescent="0.3">
      <c r="B23" s="60" t="s">
        <v>182</v>
      </c>
      <c r="C23" s="56"/>
      <c r="D23" s="57"/>
      <c r="E23" s="58"/>
      <c r="F23" s="58"/>
      <c r="G23" s="58"/>
      <c r="H23" s="58"/>
      <c r="I23" s="59"/>
      <c r="J23" s="59"/>
    </row>
    <row r="24" spans="2:10" x14ac:dyDescent="0.3">
      <c r="B24" s="11">
        <v>2</v>
      </c>
      <c r="C24" s="56"/>
      <c r="D24" s="57"/>
      <c r="E24" s="58"/>
      <c r="F24" s="58"/>
      <c r="G24" s="58"/>
      <c r="H24" s="58"/>
      <c r="I24" s="59"/>
      <c r="J24" s="59"/>
    </row>
    <row r="25" spans="2:10" x14ac:dyDescent="0.3">
      <c r="B25" s="11">
        <v>3</v>
      </c>
      <c r="C25" s="56"/>
      <c r="D25" s="57"/>
      <c r="E25" s="58"/>
      <c r="F25" s="58"/>
      <c r="G25" s="58"/>
      <c r="H25" s="58"/>
      <c r="I25" s="59"/>
      <c r="J25" s="59"/>
    </row>
    <row r="26" spans="2:10" x14ac:dyDescent="0.3">
      <c r="B26" s="11"/>
      <c r="C26" s="56"/>
      <c r="D26" s="57"/>
      <c r="E26" s="58"/>
      <c r="F26" s="58"/>
      <c r="G26" s="58"/>
      <c r="H26" s="58"/>
      <c r="I26" s="59"/>
      <c r="J26" s="59"/>
    </row>
    <row r="27" spans="2:10" x14ac:dyDescent="0.3">
      <c r="B27" s="11"/>
      <c r="C27" s="56"/>
      <c r="D27" s="57"/>
      <c r="E27" s="58"/>
      <c r="F27" s="58"/>
      <c r="G27" s="58"/>
      <c r="H27" s="58"/>
      <c r="I27" s="59"/>
      <c r="J27" s="59"/>
    </row>
    <row r="28" spans="2:10" x14ac:dyDescent="0.3">
      <c r="B28" s="11"/>
      <c r="C28" s="56"/>
      <c r="D28" s="57"/>
      <c r="E28" s="58"/>
      <c r="F28" s="58"/>
      <c r="G28" s="58"/>
      <c r="H28" s="58"/>
      <c r="I28" s="59"/>
      <c r="J28" s="59"/>
    </row>
    <row r="29" spans="2:10" x14ac:dyDescent="0.3">
      <c r="B29" s="11"/>
      <c r="C29" s="56"/>
      <c r="D29" s="57"/>
      <c r="E29" s="58"/>
      <c r="F29" s="58"/>
      <c r="G29" s="58"/>
      <c r="H29" s="58"/>
      <c r="I29" s="59"/>
      <c r="J29" s="59"/>
    </row>
    <row r="30" spans="2:10" x14ac:dyDescent="0.3">
      <c r="B30" s="11"/>
      <c r="C30" s="56" t="s">
        <v>178</v>
      </c>
      <c r="D30" s="57"/>
      <c r="E30" s="58"/>
      <c r="F30" s="58"/>
      <c r="G30" s="58"/>
      <c r="H30" s="58"/>
      <c r="I30" s="59"/>
      <c r="J30" s="59"/>
    </row>
    <row r="31" spans="2:10" x14ac:dyDescent="0.3">
      <c r="B31" s="63" t="s">
        <v>179</v>
      </c>
      <c r="C31" s="62" t="s">
        <v>183</v>
      </c>
      <c r="D31" s="57"/>
      <c r="E31" s="58"/>
      <c r="F31" s="58"/>
      <c r="G31" s="58"/>
      <c r="H31" s="58"/>
      <c r="I31" s="59"/>
      <c r="J31" s="59"/>
    </row>
    <row r="32" spans="2:10" x14ac:dyDescent="0.3">
      <c r="C32" s="1072"/>
      <c r="D32" s="1072"/>
    </row>
    <row r="33" spans="3:4" x14ac:dyDescent="0.3">
      <c r="C33" s="1072"/>
      <c r="D33" s="1072"/>
    </row>
    <row r="34" spans="3:4" x14ac:dyDescent="0.3">
      <c r="C34" s="1073"/>
      <c r="D34" s="1073"/>
    </row>
    <row r="35" spans="3:4" x14ac:dyDescent="0.3">
      <c r="C35" s="1070"/>
      <c r="D35" s="1070"/>
    </row>
    <row r="36" spans="3:4" x14ac:dyDescent="0.3">
      <c r="C36" s="1074"/>
      <c r="D36" s="1074"/>
    </row>
    <row r="37" spans="3:4" x14ac:dyDescent="0.3">
      <c r="C37" s="1074"/>
      <c r="D37" s="1074"/>
    </row>
    <row r="38" spans="3:4" x14ac:dyDescent="0.3">
      <c r="C38" s="1069"/>
      <c r="D38" s="1069"/>
    </row>
    <row r="39" spans="3:4" x14ac:dyDescent="0.3">
      <c r="C39" s="1069"/>
      <c r="D39" s="1069"/>
    </row>
    <row r="40" spans="3:4" x14ac:dyDescent="0.3">
      <c r="C40" s="1068"/>
      <c r="D40" s="1068"/>
    </row>
    <row r="41" spans="3:4" x14ac:dyDescent="0.3">
      <c r="C41" s="1069"/>
      <c r="D41" s="1069"/>
    </row>
    <row r="42" spans="3:4" x14ac:dyDescent="0.3">
      <c r="C42" s="1068"/>
      <c r="D42" s="1068"/>
    </row>
    <row r="43" spans="3:4" x14ac:dyDescent="0.3">
      <c r="C43" s="1069"/>
      <c r="D43" s="1069"/>
    </row>
    <row r="44" spans="3:4" x14ac:dyDescent="0.3">
      <c r="C44" s="1068"/>
      <c r="D44" s="1068"/>
    </row>
    <row r="45" spans="3:4" x14ac:dyDescent="0.3">
      <c r="C45" s="1069"/>
      <c r="D45" s="1069"/>
    </row>
    <row r="46" spans="3:4" x14ac:dyDescent="0.3">
      <c r="C46" s="1068"/>
      <c r="D46" s="1068"/>
    </row>
    <row r="47" spans="3:4" x14ac:dyDescent="0.3">
      <c r="C47" s="1070"/>
      <c r="D47" s="1070"/>
    </row>
    <row r="48" spans="3:4" x14ac:dyDescent="0.3">
      <c r="C48" s="1068"/>
      <c r="D48" s="1068"/>
    </row>
    <row r="49" spans="3:4" x14ac:dyDescent="0.3">
      <c r="C49" s="1069"/>
      <c r="D49" s="1069"/>
    </row>
    <row r="50" spans="3:4" x14ac:dyDescent="0.3">
      <c r="C50" s="1069"/>
      <c r="D50" s="1069"/>
    </row>
    <row r="51" spans="3:4" x14ac:dyDescent="0.3">
      <c r="C51" s="1069"/>
      <c r="D51" s="1069"/>
    </row>
    <row r="52" spans="3:4" x14ac:dyDescent="0.3">
      <c r="C52" s="1068"/>
      <c r="D52" s="1068"/>
    </row>
  </sheetData>
  <mergeCells count="24">
    <mergeCell ref="C40:D40"/>
    <mergeCell ref="D7:D8"/>
    <mergeCell ref="E7:E8"/>
    <mergeCell ref="F7:J7"/>
    <mergeCell ref="C32:D32"/>
    <mergeCell ref="C33:D33"/>
    <mergeCell ref="C34:D34"/>
    <mergeCell ref="C35:D35"/>
    <mergeCell ref="C36:D36"/>
    <mergeCell ref="C37:D37"/>
    <mergeCell ref="C38:D38"/>
    <mergeCell ref="C39:D39"/>
    <mergeCell ref="C52:D52"/>
    <mergeCell ref="C41:D41"/>
    <mergeCell ref="C42:D42"/>
    <mergeCell ref="C43:D43"/>
    <mergeCell ref="C44:D44"/>
    <mergeCell ref="C45:D45"/>
    <mergeCell ref="C46:D46"/>
    <mergeCell ref="C47:D47"/>
    <mergeCell ref="C48:D48"/>
    <mergeCell ref="C49:D49"/>
    <mergeCell ref="C50:D50"/>
    <mergeCell ref="C51:D51"/>
  </mergeCells>
  <pageMargins left="0.7" right="0.7" top="0.75" bottom="0.75" header="0.3" footer="0.3"/>
  <pageSetup paperSize="9" scale="56" orientation="landscape" horizontalDpi="1200" verticalDpi="1200" r:id="rId1"/>
  <headerFooter>
    <oddHeader>&amp;CCS
Příloha 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pageSetUpPr fitToPage="1"/>
  </sheetPr>
  <dimension ref="B2:H19"/>
  <sheetViews>
    <sheetView showGridLines="0" view="pageLayout" zoomScale="90" zoomScaleNormal="100" zoomScalePageLayoutView="90" workbookViewId="0">
      <selection activeCell="B5" sqref="B5"/>
    </sheetView>
  </sheetViews>
  <sheetFormatPr defaultColWidth="9.109375" defaultRowHeight="14.4" x14ac:dyDescent="0.3"/>
  <cols>
    <col min="1" max="1" width="7.88671875" customWidth="1"/>
    <col min="2" max="2" width="8.5546875" style="49" customWidth="1"/>
    <col min="3" max="3" width="96.88671875" customWidth="1"/>
    <col min="4" max="8" width="14.6640625" customWidth="1"/>
    <col min="9" max="9" width="25.44140625" customWidth="1"/>
  </cols>
  <sheetData>
    <row r="2" spans="2:8" s="65" customFormat="1" ht="18" x14ac:dyDescent="0.35">
      <c r="B2" s="64"/>
      <c r="C2" s="50" t="s">
        <v>161</v>
      </c>
    </row>
    <row r="5" spans="2:8" x14ac:dyDescent="0.3">
      <c r="B5"/>
      <c r="D5" s="51" t="s">
        <v>6</v>
      </c>
      <c r="E5" s="51" t="s">
        <v>7</v>
      </c>
      <c r="F5" s="51" t="s">
        <v>8</v>
      </c>
      <c r="G5" s="51" t="s">
        <v>43</v>
      </c>
      <c r="H5" s="51" t="s">
        <v>44</v>
      </c>
    </row>
    <row r="6" spans="2:8" x14ac:dyDescent="0.3">
      <c r="B6"/>
      <c r="D6" s="1071" t="s">
        <v>42</v>
      </c>
      <c r="E6" s="1071" t="s">
        <v>184</v>
      </c>
      <c r="F6" s="1071"/>
      <c r="G6" s="1071"/>
      <c r="H6" s="1071"/>
    </row>
    <row r="7" spans="2:8" ht="43.2" x14ac:dyDescent="0.3">
      <c r="B7"/>
      <c r="D7" s="1071"/>
      <c r="E7" s="51" t="s">
        <v>185</v>
      </c>
      <c r="F7" s="51" t="s">
        <v>186</v>
      </c>
      <c r="G7" s="66" t="s">
        <v>187</v>
      </c>
      <c r="H7" s="51" t="s">
        <v>188</v>
      </c>
    </row>
    <row r="8" spans="2:8" x14ac:dyDescent="0.3">
      <c r="B8" s="67">
        <v>1</v>
      </c>
      <c r="C8" s="62" t="s">
        <v>189</v>
      </c>
      <c r="D8" s="47"/>
      <c r="E8" s="47"/>
      <c r="F8" s="22"/>
      <c r="G8" s="47"/>
      <c r="H8" s="47"/>
    </row>
    <row r="9" spans="2:8" x14ac:dyDescent="0.3">
      <c r="B9" s="67">
        <v>2</v>
      </c>
      <c r="C9" s="62" t="s">
        <v>190</v>
      </c>
      <c r="D9" s="47"/>
      <c r="E9" s="47"/>
      <c r="F9" s="22"/>
      <c r="G9" s="47"/>
      <c r="H9" s="47"/>
    </row>
    <row r="10" spans="2:8" x14ac:dyDescent="0.3">
      <c r="B10" s="67">
        <v>3</v>
      </c>
      <c r="C10" s="62" t="s">
        <v>191</v>
      </c>
      <c r="D10" s="47"/>
      <c r="E10" s="47"/>
      <c r="F10" s="22"/>
      <c r="G10" s="47"/>
      <c r="H10" s="47"/>
    </row>
    <row r="11" spans="2:8" x14ac:dyDescent="0.3">
      <c r="B11" s="67">
        <v>4</v>
      </c>
      <c r="C11" s="62" t="s">
        <v>192</v>
      </c>
      <c r="D11" s="47"/>
      <c r="E11" s="47"/>
      <c r="F11" s="22"/>
      <c r="G11" s="47"/>
      <c r="H11" s="68"/>
    </row>
    <row r="12" spans="2:8" x14ac:dyDescent="0.3">
      <c r="B12" s="51">
        <v>5</v>
      </c>
      <c r="C12" s="69" t="s">
        <v>193</v>
      </c>
      <c r="D12" s="47"/>
      <c r="E12" s="47"/>
      <c r="F12" s="22"/>
      <c r="G12" s="47"/>
      <c r="H12" s="68"/>
    </row>
    <row r="13" spans="2:8" x14ac:dyDescent="0.3">
      <c r="B13" s="51">
        <v>6</v>
      </c>
      <c r="C13" s="69" t="s">
        <v>194</v>
      </c>
      <c r="D13" s="47"/>
      <c r="E13" s="47"/>
      <c r="F13" s="22"/>
      <c r="G13" s="47"/>
      <c r="H13" s="68"/>
    </row>
    <row r="14" spans="2:8" x14ac:dyDescent="0.3">
      <c r="B14" s="51">
        <v>7</v>
      </c>
      <c r="C14" s="69" t="s">
        <v>195</v>
      </c>
      <c r="D14" s="47"/>
      <c r="E14" s="47"/>
      <c r="F14" s="22"/>
      <c r="G14" s="47"/>
      <c r="H14" s="68"/>
    </row>
    <row r="15" spans="2:8" x14ac:dyDescent="0.3">
      <c r="B15" s="51">
        <v>8</v>
      </c>
      <c r="C15" s="69" t="s">
        <v>196</v>
      </c>
      <c r="D15" s="47"/>
      <c r="E15" s="47"/>
      <c r="F15" s="22"/>
      <c r="G15" s="47"/>
      <c r="H15" s="68"/>
    </row>
    <row r="16" spans="2:8" x14ac:dyDescent="0.3">
      <c r="B16" s="51">
        <v>9</v>
      </c>
      <c r="C16" s="69" t="s">
        <v>197</v>
      </c>
      <c r="D16" s="47"/>
      <c r="E16" s="47"/>
      <c r="F16" s="22"/>
      <c r="G16" s="47"/>
      <c r="H16" s="68"/>
    </row>
    <row r="17" spans="2:8" x14ac:dyDescent="0.3">
      <c r="B17" s="51">
        <v>10</v>
      </c>
      <c r="C17" s="69" t="s">
        <v>198</v>
      </c>
      <c r="D17" s="47"/>
      <c r="E17" s="47"/>
      <c r="F17" s="22"/>
      <c r="G17" s="47"/>
      <c r="H17" s="68"/>
    </row>
    <row r="18" spans="2:8" x14ac:dyDescent="0.3">
      <c r="B18" s="51">
        <v>11</v>
      </c>
      <c r="C18" s="69" t="s">
        <v>199</v>
      </c>
      <c r="D18" s="47"/>
      <c r="E18" s="47"/>
      <c r="F18" s="22"/>
      <c r="G18" s="47"/>
      <c r="H18" s="68"/>
    </row>
    <row r="19" spans="2:8" x14ac:dyDescent="0.3">
      <c r="B19" s="67">
        <v>12</v>
      </c>
      <c r="C19" s="62" t="s">
        <v>200</v>
      </c>
      <c r="D19" s="47"/>
      <c r="E19" s="47"/>
      <c r="F19" s="22"/>
      <c r="G19" s="47"/>
      <c r="H19" s="47"/>
    </row>
  </sheetData>
  <mergeCells count="2">
    <mergeCell ref="D6:D7"/>
    <mergeCell ref="E6:H6"/>
  </mergeCells>
  <pageMargins left="0.70866141732283472" right="0.70866141732283472" top="0.74803149606299213" bottom="0.74803149606299213" header="0.31496062992125984" footer="0.31496062992125984"/>
  <pageSetup paperSize="9" scale="70" orientation="landscape" horizontalDpi="1200" verticalDpi="1200" r:id="rId1"/>
  <headerFooter>
    <oddHeader>&amp;CCS
Příloha 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pageSetUpPr fitToPage="1"/>
  </sheetPr>
  <dimension ref="B3:I12"/>
  <sheetViews>
    <sheetView showGridLines="0" view="pageLayout" zoomScaleNormal="100" workbookViewId="0">
      <selection activeCell="B5" sqref="B5"/>
    </sheetView>
  </sheetViews>
  <sheetFormatPr defaultColWidth="9.109375" defaultRowHeight="14.4" x14ac:dyDescent="0.3"/>
  <cols>
    <col min="2" max="2" width="20.6640625" customWidth="1"/>
    <col min="3" max="3" width="18.109375" customWidth="1"/>
    <col min="4" max="8" width="14.6640625" customWidth="1"/>
    <col min="9" max="9" width="28" customWidth="1"/>
  </cols>
  <sheetData>
    <row r="3" spans="2:9" s="65" customFormat="1" ht="18" x14ac:dyDescent="0.35">
      <c r="B3" s="50" t="s">
        <v>162</v>
      </c>
    </row>
    <row r="6" spans="2:9" x14ac:dyDescent="0.3">
      <c r="B6" s="22" t="s">
        <v>6</v>
      </c>
      <c r="C6" s="11" t="s">
        <v>7</v>
      </c>
      <c r="D6" s="22" t="s">
        <v>8</v>
      </c>
      <c r="E6" s="22" t="s">
        <v>43</v>
      </c>
      <c r="F6" s="22" t="s">
        <v>44</v>
      </c>
      <c r="G6" s="22" t="s">
        <v>166</v>
      </c>
      <c r="H6" s="22" t="s">
        <v>167</v>
      </c>
      <c r="I6" s="11" t="s">
        <v>201</v>
      </c>
    </row>
    <row r="7" spans="2:9" x14ac:dyDescent="0.3">
      <c r="B7" s="1075" t="s">
        <v>202</v>
      </c>
      <c r="C7" s="1076" t="s">
        <v>203</v>
      </c>
      <c r="D7" s="1077" t="s">
        <v>204</v>
      </c>
      <c r="E7" s="1078"/>
      <c r="F7" s="1078"/>
      <c r="G7" s="1078"/>
      <c r="H7" s="1079"/>
      <c r="I7" s="47" t="s">
        <v>205</v>
      </c>
    </row>
    <row r="8" spans="2:9" ht="43.2" x14ac:dyDescent="0.3">
      <c r="B8" s="1075"/>
      <c r="C8" s="1076"/>
      <c r="D8" s="22" t="s">
        <v>206</v>
      </c>
      <c r="E8" s="22" t="s">
        <v>207</v>
      </c>
      <c r="F8" s="22" t="s">
        <v>208</v>
      </c>
      <c r="G8" s="22" t="s">
        <v>209</v>
      </c>
      <c r="H8" s="22" t="s">
        <v>210</v>
      </c>
      <c r="I8" s="70"/>
    </row>
    <row r="9" spans="2:9" ht="20.100000000000001" customHeight="1" x14ac:dyDescent="0.3">
      <c r="B9" s="71" t="s">
        <v>211</v>
      </c>
      <c r="C9" s="71" t="s">
        <v>206</v>
      </c>
      <c r="D9" s="72" t="s">
        <v>212</v>
      </c>
      <c r="E9" s="73"/>
      <c r="F9" s="73"/>
      <c r="G9" s="73"/>
      <c r="H9" s="73"/>
      <c r="I9" s="71" t="s">
        <v>213</v>
      </c>
    </row>
    <row r="10" spans="2:9" ht="20.100000000000001" customHeight="1" x14ac:dyDescent="0.3">
      <c r="B10" s="71" t="s">
        <v>214</v>
      </c>
      <c r="C10" s="71" t="s">
        <v>206</v>
      </c>
      <c r="D10" s="73"/>
      <c r="E10" s="72" t="s">
        <v>212</v>
      </c>
      <c r="F10" s="73"/>
      <c r="G10" s="73"/>
      <c r="H10" s="73"/>
      <c r="I10" s="71" t="s">
        <v>213</v>
      </c>
    </row>
    <row r="11" spans="2:9" ht="20.100000000000001" customHeight="1" x14ac:dyDescent="0.3">
      <c r="B11" s="71" t="s">
        <v>215</v>
      </c>
      <c r="C11" s="71" t="s">
        <v>206</v>
      </c>
      <c r="D11" s="73"/>
      <c r="E11" s="73"/>
      <c r="F11" s="73"/>
      <c r="G11" s="72" t="s">
        <v>212</v>
      </c>
      <c r="H11" s="72"/>
      <c r="I11" s="71" t="s">
        <v>216</v>
      </c>
    </row>
    <row r="12" spans="2:9" ht="20.100000000000001" customHeight="1" x14ac:dyDescent="0.3">
      <c r="B12" s="71" t="s">
        <v>217</v>
      </c>
      <c r="C12" s="71" t="s">
        <v>206</v>
      </c>
      <c r="D12" s="73"/>
      <c r="E12" s="73"/>
      <c r="F12" s="72" t="s">
        <v>212</v>
      </c>
      <c r="G12" s="73"/>
      <c r="H12" s="73"/>
      <c r="I12" s="71" t="s">
        <v>218</v>
      </c>
    </row>
  </sheetData>
  <mergeCells count="3">
    <mergeCell ref="B7:B8"/>
    <mergeCell ref="C7:C8"/>
    <mergeCell ref="D7:H7"/>
  </mergeCells>
  <pageMargins left="0.70866141732283472" right="0.70866141732283472" top="0.74803149606299213" bottom="0.74803149606299213" header="0.31496062992125984" footer="0.31496062992125984"/>
  <pageSetup paperSize="9" scale="82" orientation="landscape" r:id="rId1"/>
  <headerFooter>
    <oddHeader>&amp;CCS
Příloha 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pageSetUpPr fitToPage="1"/>
  </sheetPr>
  <dimension ref="B3:D13"/>
  <sheetViews>
    <sheetView showGridLines="0" view="pageLayout" zoomScaleNormal="98" workbookViewId="0">
      <selection activeCell="B5" sqref="B5"/>
    </sheetView>
  </sheetViews>
  <sheetFormatPr defaultColWidth="9.109375" defaultRowHeight="14.4" x14ac:dyDescent="0.3"/>
  <cols>
    <col min="1" max="1" width="7.88671875" customWidth="1"/>
    <col min="2" max="2" width="15.44140625" style="74" customWidth="1"/>
    <col min="3" max="3" width="12.33203125" bestFit="1" customWidth="1"/>
    <col min="4" max="4" width="84.109375" bestFit="1" customWidth="1"/>
    <col min="5" max="7" width="26.6640625" customWidth="1"/>
  </cols>
  <sheetData>
    <row r="3" spans="2:4" ht="18" x14ac:dyDescent="0.3">
      <c r="B3" s="50" t="s">
        <v>163</v>
      </c>
      <c r="C3" s="75"/>
    </row>
    <row r="4" spans="2:4" x14ac:dyDescent="0.3">
      <c r="B4" t="s">
        <v>127</v>
      </c>
      <c r="C4" s="76"/>
    </row>
    <row r="7" spans="2:4" x14ac:dyDescent="0.3">
      <c r="B7" s="22" t="s">
        <v>128</v>
      </c>
      <c r="C7" s="22" t="s">
        <v>122</v>
      </c>
      <c r="D7" s="47" t="s">
        <v>129</v>
      </c>
    </row>
    <row r="8" spans="2:4" s="77" customFormat="1" ht="28.8" x14ac:dyDescent="0.25">
      <c r="B8" s="22" t="s">
        <v>219</v>
      </c>
      <c r="C8" s="22" t="s">
        <v>116</v>
      </c>
      <c r="D8" s="47" t="s">
        <v>220</v>
      </c>
    </row>
    <row r="9" spans="2:4" s="77" customFormat="1" ht="28.8" x14ac:dyDescent="0.25">
      <c r="B9" s="22" t="s">
        <v>221</v>
      </c>
      <c r="C9" s="22" t="s">
        <v>119</v>
      </c>
      <c r="D9" s="47" t="s">
        <v>222</v>
      </c>
    </row>
    <row r="12" spans="2:4" x14ac:dyDescent="0.3">
      <c r="B12" s="78"/>
    </row>
    <row r="13" spans="2:4" x14ac:dyDescent="0.3">
      <c r="B13"/>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V208"/>
  <sheetViews>
    <sheetView tabSelected="1" view="pageBreakPreview" zoomScaleNormal="85" zoomScaleSheetLayoutView="100" workbookViewId="0">
      <pane xSplit="2" ySplit="8" topLeftCell="C9" activePane="bottomRight" state="frozen"/>
      <selection pane="topRight" activeCell="C1" sqref="C1"/>
      <selection pane="bottomLeft" activeCell="A6" sqref="A6"/>
      <selection pane="bottomRight" activeCell="H7" sqref="H7"/>
    </sheetView>
  </sheetViews>
  <sheetFormatPr defaultColWidth="9.109375" defaultRowHeight="13.2" x14ac:dyDescent="0.25"/>
  <cols>
    <col min="1" max="1" width="4.5546875" style="308" customWidth="1"/>
    <col min="2" max="2" width="47" style="319" customWidth="1"/>
    <col min="3" max="3" width="47" style="308" customWidth="1"/>
    <col min="4" max="4" width="8.5546875" style="308" customWidth="1"/>
    <col min="5" max="5" width="11" style="308" customWidth="1"/>
    <col min="6" max="6" width="19.44140625" style="308" customWidth="1"/>
    <col min="7" max="7" width="17" style="308" bestFit="1" customWidth="1"/>
    <col min="8" max="8" width="17" style="308" customWidth="1"/>
    <col min="9" max="9" width="18.5546875" style="308" customWidth="1"/>
    <col min="10" max="10" width="16.33203125" style="308" customWidth="1"/>
    <col min="11" max="13" width="14.88671875" style="308" customWidth="1"/>
    <col min="14" max="14" width="8.5546875" style="308" customWidth="1"/>
    <col min="15" max="15" width="15" style="308" customWidth="1"/>
    <col min="16" max="16" width="11.6640625" style="308" customWidth="1"/>
    <col min="17" max="17" width="10.44140625" style="308" customWidth="1"/>
    <col min="18" max="18" width="17.5546875" style="308" customWidth="1"/>
    <col min="19" max="19" width="26.5546875" style="308" customWidth="1"/>
    <col min="20" max="20" width="15.6640625" style="308" customWidth="1"/>
    <col min="21" max="16384" width="9.109375" style="308"/>
  </cols>
  <sheetData>
    <row r="1" spans="2:22" s="305" customFormat="1" ht="16.2" thickBot="1" x14ac:dyDescent="0.3">
      <c r="B1" s="1009" t="s">
        <v>1907</v>
      </c>
      <c r="C1" s="1010"/>
      <c r="D1" s="304"/>
      <c r="E1" s="304"/>
      <c r="F1" s="304"/>
      <c r="G1" s="304"/>
      <c r="H1" s="304"/>
      <c r="I1" s="304"/>
      <c r="J1" s="304"/>
      <c r="K1" s="304"/>
      <c r="L1" s="304"/>
      <c r="M1" s="304"/>
      <c r="N1" s="304"/>
      <c r="O1" s="304"/>
      <c r="P1" s="304"/>
      <c r="Q1" s="304"/>
      <c r="R1" s="304"/>
      <c r="S1" s="1002"/>
      <c r="T1" s="1002"/>
      <c r="U1" s="1002"/>
      <c r="V1" s="1002"/>
    </row>
    <row r="2" spans="2:22" ht="15" customHeight="1" thickBot="1" x14ac:dyDescent="0.3">
      <c r="B2" s="1013" t="s">
        <v>1852</v>
      </c>
      <c r="C2" s="1014"/>
      <c r="D2" s="1015"/>
      <c r="E2" s="1015"/>
      <c r="F2" s="1015"/>
      <c r="G2" s="1015"/>
      <c r="H2" s="1015"/>
      <c r="I2" s="1015"/>
      <c r="J2" s="1015"/>
      <c r="K2" s="1015"/>
      <c r="L2" s="306"/>
      <c r="M2" s="306"/>
      <c r="N2" s="306"/>
      <c r="O2" s="306"/>
      <c r="P2" s="306"/>
      <c r="Q2" s="306"/>
      <c r="R2" s="306"/>
      <c r="S2" s="307"/>
      <c r="T2" s="307"/>
    </row>
    <row r="3" spans="2:22" ht="15" customHeight="1" thickBot="1" x14ac:dyDescent="0.35">
      <c r="B3" s="863" t="s">
        <v>2096</v>
      </c>
      <c r="C3" s="1011"/>
      <c r="D3" s="1012"/>
      <c r="E3" s="1012"/>
      <c r="F3" s="1012"/>
      <c r="G3" s="1012"/>
      <c r="H3" s="1012"/>
      <c r="I3" s="1012"/>
      <c r="J3" s="1012"/>
      <c r="K3" s="1012"/>
      <c r="L3" s="1012"/>
      <c r="M3" s="306"/>
      <c r="N3" s="306"/>
      <c r="O3" s="306"/>
      <c r="P3" s="306"/>
      <c r="Q3" s="306"/>
      <c r="R3" s="306"/>
      <c r="S3" s="307"/>
      <c r="T3" s="307"/>
    </row>
    <row r="4" spans="2:22" ht="30.6" customHeight="1" thickBot="1" x14ac:dyDescent="0.35">
      <c r="B4" s="864" t="s">
        <v>2017</v>
      </c>
      <c r="C4" s="861" t="s">
        <v>2083</v>
      </c>
      <c r="D4" s="306"/>
      <c r="E4" s="894" t="s">
        <v>2064</v>
      </c>
      <c r="F4" s="892"/>
      <c r="G4" s="893"/>
      <c r="H4" s="895"/>
      <c r="I4" s="891"/>
      <c r="J4" s="306"/>
      <c r="K4" s="306"/>
      <c r="L4" s="306"/>
      <c r="M4" s="306"/>
      <c r="N4" s="306"/>
      <c r="O4" s="306"/>
      <c r="P4" s="306"/>
      <c r="Q4" s="306"/>
      <c r="R4" s="306"/>
      <c r="S4" s="307"/>
      <c r="T4" s="307"/>
    </row>
    <row r="5" spans="2:22" ht="21.6" customHeight="1" thickBot="1" x14ac:dyDescent="0.35">
      <c r="B5" s="555" t="s">
        <v>1853</v>
      </c>
      <c r="C5" s="998">
        <v>45412</v>
      </c>
      <c r="D5" s="309"/>
      <c r="E5" s="309"/>
      <c r="F5" s="309"/>
      <c r="G5" s="310"/>
      <c r="H5" s="310"/>
      <c r="I5" s="310"/>
      <c r="J5" s="311"/>
      <c r="K5" s="312"/>
      <c r="L5" s="312"/>
      <c r="M5" s="312"/>
      <c r="N5" s="312"/>
      <c r="O5" s="312"/>
      <c r="P5" s="312"/>
      <c r="Q5" s="312"/>
      <c r="R5" s="312"/>
      <c r="S5" s="307"/>
      <c r="T5" s="307"/>
    </row>
    <row r="6" spans="2:22" ht="29.4" customHeight="1" thickBot="1" x14ac:dyDescent="0.35">
      <c r="B6" s="866" t="s">
        <v>2028</v>
      </c>
      <c r="C6" s="997">
        <v>45291</v>
      </c>
      <c r="D6" s="314"/>
      <c r="E6" s="314"/>
      <c r="F6" s="314"/>
      <c r="G6" s="315"/>
      <c r="H6" s="315"/>
      <c r="I6" s="315"/>
      <c r="J6" s="1006"/>
      <c r="K6" s="1007"/>
      <c r="L6" s="1007"/>
      <c r="M6" s="1007"/>
      <c r="N6" s="1007"/>
      <c r="O6" s="1007"/>
      <c r="P6" s="1007"/>
      <c r="Q6" s="1007"/>
      <c r="R6" s="1008"/>
      <c r="S6" s="307"/>
      <c r="T6" s="307"/>
    </row>
    <row r="7" spans="2:22" ht="85.2" customHeight="1" thickBot="1" x14ac:dyDescent="0.35">
      <c r="B7" s="313"/>
      <c r="C7" s="901" t="s">
        <v>2018</v>
      </c>
      <c r="D7" s="541"/>
      <c r="E7" s="541"/>
      <c r="F7" s="541"/>
      <c r="G7" s="541"/>
      <c r="H7" s="541"/>
      <c r="I7" s="541"/>
      <c r="J7" s="541"/>
      <c r="K7" s="541"/>
      <c r="L7" s="541"/>
      <c r="M7" s="1004" t="s">
        <v>2031</v>
      </c>
      <c r="N7" s="1005"/>
      <c r="O7" s="1005"/>
      <c r="P7" s="1005"/>
      <c r="Q7" s="1005"/>
      <c r="R7" s="1005"/>
      <c r="S7" s="307"/>
      <c r="T7" s="307"/>
    </row>
    <row r="8" spans="2:22" ht="118.95" customHeight="1" thickBot="1" x14ac:dyDescent="0.3">
      <c r="B8" s="556" t="s">
        <v>917</v>
      </c>
      <c r="C8" s="557" t="s">
        <v>1850</v>
      </c>
      <c r="D8" s="556" t="s">
        <v>918</v>
      </c>
      <c r="E8" s="556" t="s">
        <v>1856</v>
      </c>
      <c r="F8" s="556" t="s">
        <v>2029</v>
      </c>
      <c r="G8" s="558" t="s">
        <v>2030</v>
      </c>
      <c r="H8" s="558" t="s">
        <v>2037</v>
      </c>
      <c r="I8" s="558" t="s">
        <v>919</v>
      </c>
      <c r="J8" s="558" t="s">
        <v>920</v>
      </c>
      <c r="K8" s="558" t="s">
        <v>1854</v>
      </c>
      <c r="L8" s="558" t="s">
        <v>1855</v>
      </c>
      <c r="M8" s="559" t="s">
        <v>2078</v>
      </c>
      <c r="N8" s="559" t="s">
        <v>2079</v>
      </c>
      <c r="O8" s="559" t="s">
        <v>2080</v>
      </c>
      <c r="P8" s="559" t="s">
        <v>2082</v>
      </c>
      <c r="Q8" s="559" t="s">
        <v>2081</v>
      </c>
      <c r="R8" s="902" t="s">
        <v>2083</v>
      </c>
      <c r="S8" s="307"/>
      <c r="T8" s="307"/>
    </row>
    <row r="9" spans="2:22" ht="43.2" x14ac:dyDescent="0.25">
      <c r="B9" s="564"/>
      <c r="C9" s="565" t="s">
        <v>1905</v>
      </c>
      <c r="D9" s="566"/>
      <c r="E9" s="566"/>
      <c r="F9" s="567" t="s">
        <v>2065</v>
      </c>
      <c r="G9" s="567" t="s">
        <v>2065</v>
      </c>
      <c r="H9" s="567"/>
      <c r="I9" s="567"/>
      <c r="J9" s="567"/>
      <c r="K9" s="567"/>
      <c r="L9" s="567"/>
      <c r="M9" s="568"/>
      <c r="N9" s="568"/>
      <c r="O9" s="568"/>
      <c r="P9" s="568"/>
      <c r="Q9" s="568"/>
      <c r="R9" s="568"/>
      <c r="S9" s="307"/>
      <c r="T9" s="307"/>
    </row>
    <row r="10" spans="2:22" ht="28.8" x14ac:dyDescent="0.25">
      <c r="B10" s="569" t="s">
        <v>921</v>
      </c>
      <c r="C10" s="546" t="s">
        <v>3</v>
      </c>
      <c r="D10" s="546" t="s">
        <v>922</v>
      </c>
      <c r="E10" s="546" t="s">
        <v>923</v>
      </c>
      <c r="F10" s="567" t="s">
        <v>2065</v>
      </c>
      <c r="G10" s="567" t="s">
        <v>2065</v>
      </c>
      <c r="H10" s="570"/>
      <c r="I10" s="570" t="s">
        <v>924</v>
      </c>
      <c r="J10" s="570" t="s">
        <v>1910</v>
      </c>
      <c r="K10" s="570" t="s">
        <v>1823</v>
      </c>
      <c r="L10" s="570" t="s">
        <v>1824</v>
      </c>
      <c r="M10" s="571">
        <v>4</v>
      </c>
      <c r="N10" s="571">
        <v>1</v>
      </c>
      <c r="O10" s="570">
        <v>1</v>
      </c>
      <c r="P10" s="570" t="s">
        <v>925</v>
      </c>
      <c r="Q10" s="570">
        <v>1</v>
      </c>
      <c r="R10" s="570">
        <v>1</v>
      </c>
      <c r="S10" s="307"/>
      <c r="T10" s="307"/>
    </row>
    <row r="11" spans="2:22" ht="28.8" x14ac:dyDescent="0.25">
      <c r="B11" s="569" t="s">
        <v>926</v>
      </c>
      <c r="C11" s="546" t="s">
        <v>0</v>
      </c>
      <c r="D11" s="546" t="s">
        <v>922</v>
      </c>
      <c r="E11" s="546" t="s">
        <v>923</v>
      </c>
      <c r="F11" s="567" t="s">
        <v>2065</v>
      </c>
      <c r="G11" s="567" t="s">
        <v>2065</v>
      </c>
      <c r="H11" s="560"/>
      <c r="I11" s="570" t="s">
        <v>927</v>
      </c>
      <c r="J11" s="570" t="s">
        <v>1911</v>
      </c>
      <c r="K11" s="570" t="s">
        <v>1823</v>
      </c>
      <c r="L11" s="570" t="s">
        <v>1824</v>
      </c>
      <c r="M11" s="571">
        <v>2</v>
      </c>
      <c r="N11" s="571">
        <v>2</v>
      </c>
      <c r="O11" s="570">
        <v>2</v>
      </c>
      <c r="P11" s="570">
        <v>1</v>
      </c>
      <c r="Q11" s="570">
        <v>2</v>
      </c>
      <c r="R11" s="570">
        <v>1</v>
      </c>
      <c r="S11" s="307"/>
      <c r="T11" s="307"/>
    </row>
    <row r="12" spans="2:22" ht="14.4" x14ac:dyDescent="0.25">
      <c r="B12" s="569" t="s">
        <v>928</v>
      </c>
      <c r="C12" s="546" t="s">
        <v>1</v>
      </c>
      <c r="D12" s="546" t="s">
        <v>922</v>
      </c>
      <c r="E12" s="546" t="s">
        <v>923</v>
      </c>
      <c r="F12" s="567" t="s">
        <v>2066</v>
      </c>
      <c r="G12" s="567" t="s">
        <v>2066</v>
      </c>
      <c r="H12" s="560"/>
      <c r="I12" s="570" t="s">
        <v>929</v>
      </c>
      <c r="J12" s="570" t="s">
        <v>1912</v>
      </c>
      <c r="K12" s="570" t="s">
        <v>1823</v>
      </c>
      <c r="L12" s="570" t="s">
        <v>1824</v>
      </c>
      <c r="M12" s="571">
        <v>1</v>
      </c>
      <c r="N12" s="571">
        <v>1</v>
      </c>
      <c r="O12" s="570" t="s">
        <v>925</v>
      </c>
      <c r="P12" s="570" t="s">
        <v>925</v>
      </c>
      <c r="Q12" s="570">
        <v>1</v>
      </c>
      <c r="R12" s="570" t="s">
        <v>925</v>
      </c>
      <c r="S12" s="307"/>
      <c r="T12" s="307"/>
    </row>
    <row r="13" spans="2:22" ht="28.8" x14ac:dyDescent="0.25">
      <c r="B13" s="569" t="s">
        <v>930</v>
      </c>
      <c r="C13" s="546" t="s">
        <v>2</v>
      </c>
      <c r="D13" s="546" t="s">
        <v>922</v>
      </c>
      <c r="E13" s="546" t="s">
        <v>923</v>
      </c>
      <c r="F13" s="567" t="s">
        <v>2066</v>
      </c>
      <c r="G13" s="567" t="s">
        <v>2066</v>
      </c>
      <c r="H13" s="560"/>
      <c r="I13" s="570" t="s">
        <v>931</v>
      </c>
      <c r="J13" s="570" t="s">
        <v>1912</v>
      </c>
      <c r="K13" s="570" t="s">
        <v>1823</v>
      </c>
      <c r="L13" s="570" t="s">
        <v>1824</v>
      </c>
      <c r="M13" s="571">
        <v>1</v>
      </c>
      <c r="N13" s="571">
        <v>1</v>
      </c>
      <c r="O13" s="570" t="s">
        <v>925</v>
      </c>
      <c r="P13" s="570" t="s">
        <v>925</v>
      </c>
      <c r="Q13" s="570">
        <v>1</v>
      </c>
      <c r="R13" s="570" t="s">
        <v>925</v>
      </c>
      <c r="S13" s="307"/>
      <c r="T13" s="307"/>
    </row>
    <row r="14" spans="2:22" ht="28.8" x14ac:dyDescent="0.25">
      <c r="B14" s="569" t="s">
        <v>932</v>
      </c>
      <c r="C14" s="546" t="s">
        <v>121</v>
      </c>
      <c r="D14" s="546" t="s">
        <v>933</v>
      </c>
      <c r="E14" s="546" t="s">
        <v>925</v>
      </c>
      <c r="F14" s="567" t="s">
        <v>2065</v>
      </c>
      <c r="G14" s="567" t="s">
        <v>2065</v>
      </c>
      <c r="H14" s="570"/>
      <c r="I14" s="560" t="s">
        <v>934</v>
      </c>
      <c r="J14" s="570" t="s">
        <v>1913</v>
      </c>
      <c r="K14" s="570" t="s">
        <v>1823</v>
      </c>
      <c r="L14" s="570" t="s">
        <v>1824</v>
      </c>
      <c r="M14" s="571">
        <v>1</v>
      </c>
      <c r="N14" s="571">
        <v>1</v>
      </c>
      <c r="O14" s="570" t="s">
        <v>925</v>
      </c>
      <c r="P14" s="570" t="s">
        <v>925</v>
      </c>
      <c r="Q14" s="570">
        <v>1</v>
      </c>
      <c r="R14" s="560" t="s">
        <v>1908</v>
      </c>
      <c r="S14" s="307"/>
      <c r="T14" s="307"/>
    </row>
    <row r="15" spans="2:22" ht="57.6" x14ac:dyDescent="0.25">
      <c r="B15" s="564"/>
      <c r="C15" s="565" t="s">
        <v>1294</v>
      </c>
      <c r="D15" s="566"/>
      <c r="E15" s="566"/>
      <c r="F15" s="567" t="s">
        <v>2065</v>
      </c>
      <c r="G15" s="567" t="s">
        <v>2065</v>
      </c>
      <c r="H15" s="567"/>
      <c r="I15" s="567"/>
      <c r="J15" s="567"/>
      <c r="K15" s="567"/>
      <c r="L15" s="567"/>
      <c r="M15" s="568"/>
      <c r="N15" s="568"/>
      <c r="O15" s="568"/>
      <c r="P15" s="568"/>
      <c r="Q15" s="568"/>
      <c r="R15" s="568"/>
      <c r="S15" s="307"/>
      <c r="T15" s="307"/>
    </row>
    <row r="16" spans="2:22" ht="43.2" x14ac:dyDescent="0.25">
      <c r="B16" s="561" t="s">
        <v>935</v>
      </c>
      <c r="C16" s="546" t="s">
        <v>125</v>
      </c>
      <c r="D16" s="546" t="s">
        <v>933</v>
      </c>
      <c r="E16" s="546" t="s">
        <v>925</v>
      </c>
      <c r="F16" s="567" t="s">
        <v>2065</v>
      </c>
      <c r="G16" s="567" t="s">
        <v>2065</v>
      </c>
      <c r="H16" s="570"/>
      <c r="I16" s="560" t="s">
        <v>936</v>
      </c>
      <c r="J16" s="570">
        <v>2</v>
      </c>
      <c r="K16" s="570" t="s">
        <v>1736</v>
      </c>
      <c r="L16" s="570" t="s">
        <v>1825</v>
      </c>
      <c r="M16" s="570">
        <v>1</v>
      </c>
      <c r="N16" s="570">
        <v>1</v>
      </c>
      <c r="O16" s="560" t="s">
        <v>937</v>
      </c>
      <c r="P16" s="570" t="s">
        <v>925</v>
      </c>
      <c r="Q16" s="570">
        <v>1</v>
      </c>
      <c r="R16" s="560" t="s">
        <v>938</v>
      </c>
      <c r="S16" s="307"/>
      <c r="T16" s="307"/>
    </row>
    <row r="17" spans="2:20" ht="43.2" x14ac:dyDescent="0.25">
      <c r="B17" s="561" t="s">
        <v>939</v>
      </c>
      <c r="C17" s="546" t="s">
        <v>126</v>
      </c>
      <c r="D17" s="546" t="s">
        <v>933</v>
      </c>
      <c r="E17" s="546" t="s">
        <v>925</v>
      </c>
      <c r="F17" s="567" t="s">
        <v>2065</v>
      </c>
      <c r="G17" s="567" t="s">
        <v>2065</v>
      </c>
      <c r="H17" s="570"/>
      <c r="I17" s="560" t="s">
        <v>940</v>
      </c>
      <c r="J17" s="570">
        <v>2</v>
      </c>
      <c r="K17" s="570" t="s">
        <v>1736</v>
      </c>
      <c r="L17" s="570" t="s">
        <v>1825</v>
      </c>
      <c r="M17" s="570">
        <v>1</v>
      </c>
      <c r="N17" s="570">
        <v>1</v>
      </c>
      <c r="O17" s="570" t="s">
        <v>925</v>
      </c>
      <c r="P17" s="570" t="s">
        <v>925</v>
      </c>
      <c r="Q17" s="570">
        <v>1</v>
      </c>
      <c r="R17" s="560" t="s">
        <v>941</v>
      </c>
      <c r="S17" s="307"/>
      <c r="T17" s="307"/>
    </row>
    <row r="18" spans="2:20" ht="43.2" x14ac:dyDescent="0.25">
      <c r="B18" s="564"/>
      <c r="C18" s="565" t="s">
        <v>1295</v>
      </c>
      <c r="D18" s="566"/>
      <c r="E18" s="566"/>
      <c r="F18" s="567" t="s">
        <v>2065</v>
      </c>
      <c r="G18" s="567" t="s">
        <v>2065</v>
      </c>
      <c r="H18" s="567"/>
      <c r="I18" s="567"/>
      <c r="J18" s="567"/>
      <c r="K18" s="567"/>
      <c r="L18" s="567"/>
      <c r="M18" s="568"/>
      <c r="N18" s="568"/>
      <c r="O18" s="568"/>
      <c r="P18" s="568"/>
      <c r="Q18" s="568"/>
      <c r="R18" s="568"/>
      <c r="S18" s="318"/>
      <c r="T18" s="318"/>
    </row>
    <row r="19" spans="2:20" ht="43.2" x14ac:dyDescent="0.25">
      <c r="B19" s="561" t="s">
        <v>942</v>
      </c>
      <c r="C19" s="546" t="s">
        <v>160</v>
      </c>
      <c r="D19" s="546" t="s">
        <v>922</v>
      </c>
      <c r="E19" s="546" t="s">
        <v>943</v>
      </c>
      <c r="F19" s="567" t="s">
        <v>2066</v>
      </c>
      <c r="G19" s="567" t="s">
        <v>2066</v>
      </c>
      <c r="H19" s="570"/>
      <c r="I19" s="560" t="s">
        <v>944</v>
      </c>
      <c r="J19" s="570" t="s">
        <v>1914</v>
      </c>
      <c r="K19" s="570" t="s">
        <v>1737</v>
      </c>
      <c r="L19" s="570" t="s">
        <v>1826</v>
      </c>
      <c r="M19" s="570">
        <v>1</v>
      </c>
      <c r="N19" s="570">
        <v>1</v>
      </c>
      <c r="O19" s="570" t="s">
        <v>925</v>
      </c>
      <c r="P19" s="570" t="s">
        <v>925</v>
      </c>
      <c r="Q19" s="570">
        <v>1</v>
      </c>
      <c r="R19" s="570" t="s">
        <v>925</v>
      </c>
      <c r="S19" s="318"/>
      <c r="T19" s="318"/>
    </row>
    <row r="20" spans="2:20" ht="43.2" x14ac:dyDescent="0.25">
      <c r="B20" s="561" t="s">
        <v>945</v>
      </c>
      <c r="C20" s="546" t="s">
        <v>161</v>
      </c>
      <c r="D20" s="546" t="s">
        <v>922</v>
      </c>
      <c r="E20" s="546" t="s">
        <v>943</v>
      </c>
      <c r="F20" s="567" t="s">
        <v>2066</v>
      </c>
      <c r="G20" s="567" t="s">
        <v>2066</v>
      </c>
      <c r="H20" s="570"/>
      <c r="I20" s="560" t="s">
        <v>946</v>
      </c>
      <c r="J20" s="570" t="s">
        <v>1915</v>
      </c>
      <c r="K20" s="570" t="s">
        <v>1737</v>
      </c>
      <c r="L20" s="570" t="s">
        <v>1826</v>
      </c>
      <c r="M20" s="570">
        <v>1</v>
      </c>
      <c r="N20" s="570">
        <v>1</v>
      </c>
      <c r="O20" s="570" t="s">
        <v>925</v>
      </c>
      <c r="P20" s="570" t="s">
        <v>925</v>
      </c>
      <c r="Q20" s="570">
        <v>1</v>
      </c>
      <c r="R20" s="570" t="s">
        <v>925</v>
      </c>
      <c r="S20" s="318"/>
      <c r="T20" s="318"/>
    </row>
    <row r="21" spans="2:20" ht="28.8" x14ac:dyDescent="0.25">
      <c r="B21" s="561" t="s">
        <v>947</v>
      </c>
      <c r="C21" s="546" t="s">
        <v>1296</v>
      </c>
      <c r="D21" s="546" t="s">
        <v>922</v>
      </c>
      <c r="E21" s="546" t="s">
        <v>943</v>
      </c>
      <c r="F21" s="567" t="s">
        <v>2066</v>
      </c>
      <c r="G21" s="567" t="s">
        <v>2066</v>
      </c>
      <c r="H21" s="570"/>
      <c r="I21" s="560" t="s">
        <v>948</v>
      </c>
      <c r="J21" s="570" t="s">
        <v>1914</v>
      </c>
      <c r="K21" s="570" t="s">
        <v>1737</v>
      </c>
      <c r="L21" s="570" t="s">
        <v>1826</v>
      </c>
      <c r="M21" s="570">
        <v>1</v>
      </c>
      <c r="N21" s="570">
        <v>1</v>
      </c>
      <c r="O21" s="570" t="s">
        <v>925</v>
      </c>
      <c r="P21" s="570" t="s">
        <v>925</v>
      </c>
      <c r="Q21" s="570">
        <v>1</v>
      </c>
      <c r="R21" s="570" t="s">
        <v>925</v>
      </c>
      <c r="S21" s="318"/>
      <c r="T21" s="318"/>
    </row>
    <row r="22" spans="2:20" ht="28.8" x14ac:dyDescent="0.25">
      <c r="B22" s="561" t="s">
        <v>949</v>
      </c>
      <c r="C22" s="546" t="s">
        <v>1297</v>
      </c>
      <c r="D22" s="546" t="s">
        <v>933</v>
      </c>
      <c r="E22" s="546" t="s">
        <v>925</v>
      </c>
      <c r="F22" s="567" t="s">
        <v>2066</v>
      </c>
      <c r="G22" s="567" t="s">
        <v>2066</v>
      </c>
      <c r="H22" s="570"/>
      <c r="I22" s="570" t="s">
        <v>950</v>
      </c>
      <c r="J22" s="570" t="s">
        <v>1915</v>
      </c>
      <c r="K22" s="570" t="s">
        <v>1737</v>
      </c>
      <c r="L22" s="570" t="s">
        <v>1826</v>
      </c>
      <c r="M22" s="570">
        <v>1</v>
      </c>
      <c r="N22" s="570">
        <v>1</v>
      </c>
      <c r="O22" s="570" t="s">
        <v>925</v>
      </c>
      <c r="P22" s="570" t="s">
        <v>925</v>
      </c>
      <c r="Q22" s="570">
        <v>1</v>
      </c>
      <c r="R22" s="570" t="s">
        <v>925</v>
      </c>
      <c r="S22" s="318"/>
      <c r="T22" s="318"/>
    </row>
    <row r="23" spans="2:20" ht="28.8" x14ac:dyDescent="0.25">
      <c r="B23" s="561" t="s">
        <v>951</v>
      </c>
      <c r="C23" s="546" t="s">
        <v>1298</v>
      </c>
      <c r="D23" s="546" t="s">
        <v>933</v>
      </c>
      <c r="E23" s="546" t="s">
        <v>925</v>
      </c>
      <c r="F23" s="567" t="s">
        <v>2066</v>
      </c>
      <c r="G23" s="567" t="s">
        <v>2066</v>
      </c>
      <c r="H23" s="570"/>
      <c r="I23" s="570" t="s">
        <v>952</v>
      </c>
      <c r="J23" s="570" t="s">
        <v>1916</v>
      </c>
      <c r="K23" s="570" t="s">
        <v>1737</v>
      </c>
      <c r="L23" s="570" t="s">
        <v>1826</v>
      </c>
      <c r="M23" s="570">
        <v>1</v>
      </c>
      <c r="N23" s="570">
        <v>1</v>
      </c>
      <c r="O23" s="570" t="s">
        <v>925</v>
      </c>
      <c r="P23" s="570" t="s">
        <v>925</v>
      </c>
      <c r="Q23" s="570">
        <v>1</v>
      </c>
      <c r="R23" s="570" t="s">
        <v>925</v>
      </c>
      <c r="S23" s="318"/>
      <c r="T23" s="318"/>
    </row>
    <row r="24" spans="2:20" ht="28.8" x14ac:dyDescent="0.25">
      <c r="B24" s="561" t="s">
        <v>953</v>
      </c>
      <c r="C24" s="546" t="s">
        <v>1299</v>
      </c>
      <c r="D24" s="546" t="s">
        <v>922</v>
      </c>
      <c r="E24" s="546" t="s">
        <v>923</v>
      </c>
      <c r="F24" s="567" t="s">
        <v>2066</v>
      </c>
      <c r="G24" s="567" t="s">
        <v>2066</v>
      </c>
      <c r="H24" s="570"/>
      <c r="I24" s="560" t="s">
        <v>954</v>
      </c>
      <c r="J24" s="570" t="s">
        <v>1917</v>
      </c>
      <c r="K24" s="570" t="s">
        <v>1737</v>
      </c>
      <c r="L24" s="570" t="s">
        <v>1826</v>
      </c>
      <c r="M24" s="570">
        <v>1</v>
      </c>
      <c r="N24" s="570">
        <v>1</v>
      </c>
      <c r="O24" s="570" t="s">
        <v>925</v>
      </c>
      <c r="P24" s="570" t="s">
        <v>925</v>
      </c>
      <c r="Q24" s="570">
        <v>1</v>
      </c>
      <c r="R24" s="570" t="s">
        <v>925</v>
      </c>
      <c r="S24" s="318"/>
      <c r="T24" s="318"/>
    </row>
    <row r="25" spans="2:20" ht="28.8" x14ac:dyDescent="0.25">
      <c r="B25" s="564"/>
      <c r="C25" s="565" t="s">
        <v>1300</v>
      </c>
      <c r="D25" s="566"/>
      <c r="E25" s="566"/>
      <c r="F25" s="567" t="s">
        <v>2065</v>
      </c>
      <c r="G25" s="567" t="s">
        <v>2065</v>
      </c>
      <c r="H25" s="567"/>
      <c r="I25" s="567"/>
      <c r="J25" s="567"/>
      <c r="K25" s="567"/>
      <c r="L25" s="567"/>
      <c r="M25" s="568"/>
      <c r="N25" s="568"/>
      <c r="O25" s="568"/>
      <c r="P25" s="568"/>
      <c r="Q25" s="568"/>
      <c r="R25" s="568"/>
      <c r="S25" s="318"/>
      <c r="T25" s="318"/>
    </row>
    <row r="26" spans="2:20" ht="57.6" x14ac:dyDescent="0.25">
      <c r="B26" s="562" t="s">
        <v>955</v>
      </c>
      <c r="C26" s="546" t="s">
        <v>254</v>
      </c>
      <c r="D26" s="546" t="s">
        <v>922</v>
      </c>
      <c r="E26" s="546" t="s">
        <v>923</v>
      </c>
      <c r="F26" s="567" t="s">
        <v>2065</v>
      </c>
      <c r="G26" s="567" t="s">
        <v>2065</v>
      </c>
      <c r="H26" s="570"/>
      <c r="I26" s="560" t="s">
        <v>1933</v>
      </c>
      <c r="J26" s="570" t="s">
        <v>1918</v>
      </c>
      <c r="K26" s="570" t="s">
        <v>1827</v>
      </c>
      <c r="L26" s="570" t="s">
        <v>1828</v>
      </c>
      <c r="M26" s="571" t="s">
        <v>1858</v>
      </c>
      <c r="N26" s="571">
        <v>1</v>
      </c>
      <c r="O26" s="570" t="s">
        <v>925</v>
      </c>
      <c r="P26" s="570" t="s">
        <v>925</v>
      </c>
      <c r="Q26" s="570">
        <v>1</v>
      </c>
      <c r="R26" s="570" t="s">
        <v>957</v>
      </c>
      <c r="S26" s="318"/>
      <c r="T26" s="318"/>
    </row>
    <row r="27" spans="2:20" ht="28.8" x14ac:dyDescent="0.25">
      <c r="B27" s="562" t="s">
        <v>958</v>
      </c>
      <c r="C27" s="546" t="s">
        <v>1301</v>
      </c>
      <c r="D27" s="546" t="s">
        <v>922</v>
      </c>
      <c r="E27" s="546" t="s">
        <v>943</v>
      </c>
      <c r="F27" s="567" t="s">
        <v>2065</v>
      </c>
      <c r="G27" s="567" t="s">
        <v>2065</v>
      </c>
      <c r="H27" s="570"/>
      <c r="I27" s="570" t="s">
        <v>959</v>
      </c>
      <c r="J27" s="570" t="s">
        <v>1918</v>
      </c>
      <c r="K27" s="570" t="s">
        <v>1827</v>
      </c>
      <c r="L27" s="570" t="s">
        <v>1828</v>
      </c>
      <c r="M27" s="571">
        <v>2</v>
      </c>
      <c r="N27" s="571">
        <v>1</v>
      </c>
      <c r="O27" s="570" t="s">
        <v>925</v>
      </c>
      <c r="P27" s="570" t="s">
        <v>925</v>
      </c>
      <c r="Q27" s="570">
        <v>1</v>
      </c>
      <c r="R27" s="570">
        <v>1</v>
      </c>
      <c r="S27" s="318"/>
      <c r="T27" s="318"/>
    </row>
    <row r="28" spans="2:20" ht="28.8" x14ac:dyDescent="0.25">
      <c r="B28" s="562" t="s">
        <v>960</v>
      </c>
      <c r="C28" s="546" t="s">
        <v>1302</v>
      </c>
      <c r="D28" s="546" t="s">
        <v>922</v>
      </c>
      <c r="E28" s="546" t="s">
        <v>943</v>
      </c>
      <c r="F28" s="567" t="s">
        <v>2065</v>
      </c>
      <c r="G28" s="567" t="s">
        <v>2065</v>
      </c>
      <c r="H28" s="570"/>
      <c r="I28" s="560" t="s">
        <v>961</v>
      </c>
      <c r="J28" s="570" t="s">
        <v>1919</v>
      </c>
      <c r="K28" s="570" t="s">
        <v>1827</v>
      </c>
      <c r="L28" s="570" t="s">
        <v>1828</v>
      </c>
      <c r="M28" s="571">
        <v>2</v>
      </c>
      <c r="N28" s="571">
        <v>1</v>
      </c>
      <c r="O28" s="570" t="s">
        <v>925</v>
      </c>
      <c r="P28" s="570" t="s">
        <v>925</v>
      </c>
      <c r="Q28" s="570">
        <v>1</v>
      </c>
      <c r="R28" s="570">
        <v>1</v>
      </c>
      <c r="S28" s="318"/>
      <c r="T28" s="318"/>
    </row>
    <row r="29" spans="2:20" ht="43.2" x14ac:dyDescent="0.25">
      <c r="B29" s="564"/>
      <c r="C29" s="565" t="s">
        <v>1303</v>
      </c>
      <c r="D29" s="566"/>
      <c r="E29" s="566"/>
      <c r="F29" s="567" t="s">
        <v>2065</v>
      </c>
      <c r="G29" s="567" t="s">
        <v>2065</v>
      </c>
      <c r="H29" s="567"/>
      <c r="I29" s="567"/>
      <c r="J29" s="567"/>
      <c r="K29" s="567"/>
      <c r="L29" s="567"/>
      <c r="M29" s="568"/>
      <c r="N29" s="568"/>
      <c r="O29" s="568"/>
      <c r="P29" s="568"/>
      <c r="Q29" s="568"/>
      <c r="R29" s="568"/>
      <c r="S29" s="318"/>
      <c r="T29" s="318"/>
    </row>
    <row r="30" spans="2:20" ht="28.8" x14ac:dyDescent="0.25">
      <c r="B30" s="569" t="s">
        <v>963</v>
      </c>
      <c r="C30" s="546" t="s">
        <v>400</v>
      </c>
      <c r="D30" s="546" t="s">
        <v>922</v>
      </c>
      <c r="E30" s="546" t="s">
        <v>923</v>
      </c>
      <c r="F30" s="567" t="s">
        <v>2066</v>
      </c>
      <c r="G30" s="567" t="s">
        <v>2066</v>
      </c>
      <c r="H30" s="570"/>
      <c r="I30" s="570" t="s">
        <v>964</v>
      </c>
      <c r="J30" s="570" t="s">
        <v>956</v>
      </c>
      <c r="K30" s="570" t="s">
        <v>1741</v>
      </c>
      <c r="L30" s="570" t="s">
        <v>1829</v>
      </c>
      <c r="M30" s="571">
        <v>2</v>
      </c>
      <c r="N30" s="571">
        <v>1</v>
      </c>
      <c r="O30" s="570" t="s">
        <v>925</v>
      </c>
      <c r="P30" s="570" t="s">
        <v>925</v>
      </c>
      <c r="Q30" s="570">
        <v>1</v>
      </c>
      <c r="R30" s="570" t="s">
        <v>925</v>
      </c>
      <c r="S30" s="318"/>
      <c r="T30" s="318"/>
    </row>
    <row r="31" spans="2:20" ht="28.8" x14ac:dyDescent="0.25">
      <c r="B31" s="562" t="s">
        <v>966</v>
      </c>
      <c r="C31" s="546" t="s">
        <v>401</v>
      </c>
      <c r="D31" s="546" t="s">
        <v>922</v>
      </c>
      <c r="E31" s="546" t="s">
        <v>923</v>
      </c>
      <c r="F31" s="567" t="s">
        <v>2066</v>
      </c>
      <c r="G31" s="567" t="s">
        <v>2066</v>
      </c>
      <c r="H31" s="570"/>
      <c r="I31" s="560" t="s">
        <v>967</v>
      </c>
      <c r="J31" s="570" t="s">
        <v>962</v>
      </c>
      <c r="K31" s="570" t="s">
        <v>1741</v>
      </c>
      <c r="L31" s="570" t="s">
        <v>1829</v>
      </c>
      <c r="M31" s="571">
        <v>2</v>
      </c>
      <c r="N31" s="571">
        <v>1</v>
      </c>
      <c r="O31" s="570" t="s">
        <v>925</v>
      </c>
      <c r="P31" s="570" t="s">
        <v>925</v>
      </c>
      <c r="Q31" s="570">
        <v>1</v>
      </c>
      <c r="R31" s="570" t="s">
        <v>925</v>
      </c>
      <c r="S31" s="318"/>
      <c r="T31" s="318"/>
    </row>
    <row r="32" spans="2:20" ht="28.8" x14ac:dyDescent="0.25">
      <c r="B32" s="564"/>
      <c r="C32" s="565" t="s">
        <v>1304</v>
      </c>
      <c r="D32" s="566"/>
      <c r="E32" s="566"/>
      <c r="F32" s="567" t="s">
        <v>2065</v>
      </c>
      <c r="G32" s="567" t="s">
        <v>2065</v>
      </c>
      <c r="H32" s="567"/>
      <c r="I32" s="567"/>
      <c r="J32" s="567"/>
      <c r="K32" s="567"/>
      <c r="L32" s="567"/>
      <c r="M32" s="568"/>
      <c r="N32" s="568"/>
      <c r="O32" s="568"/>
      <c r="P32" s="568"/>
      <c r="Q32" s="568"/>
      <c r="R32" s="568"/>
      <c r="S32" s="318"/>
      <c r="T32" s="318"/>
    </row>
    <row r="33" spans="2:20" ht="28.8" x14ac:dyDescent="0.25">
      <c r="B33" s="562" t="s">
        <v>969</v>
      </c>
      <c r="C33" s="546" t="s">
        <v>431</v>
      </c>
      <c r="D33" s="546" t="s">
        <v>922</v>
      </c>
      <c r="E33" s="546" t="s">
        <v>923</v>
      </c>
      <c r="F33" s="567" t="s">
        <v>2066</v>
      </c>
      <c r="G33" s="567" t="s">
        <v>2066</v>
      </c>
      <c r="H33" s="570"/>
      <c r="I33" s="560" t="s">
        <v>970</v>
      </c>
      <c r="J33" s="570" t="s">
        <v>965</v>
      </c>
      <c r="K33" s="570" t="s">
        <v>1830</v>
      </c>
      <c r="L33" s="570" t="s">
        <v>1831</v>
      </c>
      <c r="M33" s="571">
        <v>2</v>
      </c>
      <c r="N33" s="571">
        <v>1</v>
      </c>
      <c r="O33" s="570" t="s">
        <v>925</v>
      </c>
      <c r="P33" s="570" t="s">
        <v>925</v>
      </c>
      <c r="Q33" s="570">
        <v>1</v>
      </c>
      <c r="R33" s="570" t="s">
        <v>925</v>
      </c>
      <c r="S33" s="318"/>
      <c r="T33" s="318"/>
    </row>
    <row r="34" spans="2:20" ht="86.4" x14ac:dyDescent="0.25">
      <c r="B34" s="562" t="s">
        <v>972</v>
      </c>
      <c r="C34" s="546" t="s">
        <v>432</v>
      </c>
      <c r="D34" s="546" t="s">
        <v>922</v>
      </c>
      <c r="E34" s="546" t="s">
        <v>923</v>
      </c>
      <c r="F34" s="567" t="s">
        <v>2066</v>
      </c>
      <c r="G34" s="567" t="s">
        <v>2066</v>
      </c>
      <c r="H34" s="570"/>
      <c r="I34" s="560" t="s">
        <v>973</v>
      </c>
      <c r="J34" s="570" t="s">
        <v>965</v>
      </c>
      <c r="K34" s="570" t="s">
        <v>1830</v>
      </c>
      <c r="L34" s="570" t="s">
        <v>1831</v>
      </c>
      <c r="M34" s="571" t="s">
        <v>974</v>
      </c>
      <c r="N34" s="571">
        <v>1</v>
      </c>
      <c r="O34" s="570" t="s">
        <v>925</v>
      </c>
      <c r="P34" s="570" t="s">
        <v>925</v>
      </c>
      <c r="Q34" s="570">
        <v>1</v>
      </c>
      <c r="R34" s="570" t="s">
        <v>925</v>
      </c>
      <c r="S34" s="318"/>
      <c r="T34" s="318"/>
    </row>
    <row r="35" spans="2:20" ht="28.8" x14ac:dyDescent="0.25">
      <c r="B35" s="562" t="s">
        <v>975</v>
      </c>
      <c r="C35" s="546" t="s">
        <v>1305</v>
      </c>
      <c r="D35" s="546" t="s">
        <v>922</v>
      </c>
      <c r="E35" s="546" t="s">
        <v>923</v>
      </c>
      <c r="F35" s="567" t="s">
        <v>2066</v>
      </c>
      <c r="G35" s="567" t="s">
        <v>2066</v>
      </c>
      <c r="H35" s="570"/>
      <c r="I35" s="560" t="s">
        <v>970</v>
      </c>
      <c r="J35" s="570" t="s">
        <v>965</v>
      </c>
      <c r="K35" s="570" t="s">
        <v>1830</v>
      </c>
      <c r="L35" s="570" t="s">
        <v>1831</v>
      </c>
      <c r="M35" s="571">
        <v>2</v>
      </c>
      <c r="N35" s="571">
        <v>1</v>
      </c>
      <c r="O35" s="570" t="s">
        <v>925</v>
      </c>
      <c r="P35" s="570" t="s">
        <v>925</v>
      </c>
      <c r="Q35" s="570">
        <v>1</v>
      </c>
      <c r="R35" s="570" t="s">
        <v>925</v>
      </c>
      <c r="S35" s="318"/>
      <c r="T35" s="318"/>
    </row>
    <row r="36" spans="2:20" ht="28.8" x14ac:dyDescent="0.25">
      <c r="B36" s="569" t="s">
        <v>976</v>
      </c>
      <c r="C36" s="546" t="s">
        <v>1306</v>
      </c>
      <c r="D36" s="546" t="s">
        <v>933</v>
      </c>
      <c r="E36" s="546" t="s">
        <v>925</v>
      </c>
      <c r="F36" s="567" t="s">
        <v>2066</v>
      </c>
      <c r="G36" s="567" t="s">
        <v>2066</v>
      </c>
      <c r="H36" s="570"/>
      <c r="I36" s="560" t="s">
        <v>977</v>
      </c>
      <c r="J36" s="570" t="s">
        <v>968</v>
      </c>
      <c r="K36" s="570" t="s">
        <v>1830</v>
      </c>
      <c r="L36" s="570" t="s">
        <v>1831</v>
      </c>
      <c r="M36" s="571">
        <v>1</v>
      </c>
      <c r="N36" s="571">
        <v>1</v>
      </c>
      <c r="O36" s="570" t="s">
        <v>925</v>
      </c>
      <c r="P36" s="570" t="s">
        <v>925</v>
      </c>
      <c r="Q36" s="570">
        <v>1</v>
      </c>
      <c r="R36" s="570" t="s">
        <v>925</v>
      </c>
      <c r="S36" s="318"/>
      <c r="T36" s="318"/>
    </row>
    <row r="37" spans="2:20" ht="28.8" x14ac:dyDescent="0.25">
      <c r="B37" s="564"/>
      <c r="C37" s="572" t="s">
        <v>1745</v>
      </c>
      <c r="D37" s="566"/>
      <c r="E37" s="566"/>
      <c r="F37" s="567" t="s">
        <v>2065</v>
      </c>
      <c r="G37" s="567" t="s">
        <v>2065</v>
      </c>
      <c r="H37" s="567"/>
      <c r="I37" s="567"/>
      <c r="J37" s="567"/>
      <c r="K37" s="567"/>
      <c r="L37" s="567"/>
      <c r="M37" s="568"/>
      <c r="N37" s="568"/>
      <c r="O37" s="568"/>
      <c r="P37" s="568"/>
      <c r="Q37" s="568"/>
      <c r="R37" s="568"/>
      <c r="S37" s="318"/>
      <c r="T37" s="318"/>
    </row>
    <row r="38" spans="2:20" ht="57.6" x14ac:dyDescent="0.25">
      <c r="B38" s="569" t="s">
        <v>979</v>
      </c>
      <c r="C38" s="546" t="s">
        <v>564</v>
      </c>
      <c r="D38" s="546" t="s">
        <v>933</v>
      </c>
      <c r="E38" s="546" t="s">
        <v>925</v>
      </c>
      <c r="F38" s="567" t="s">
        <v>2065</v>
      </c>
      <c r="G38" s="567" t="s">
        <v>2065</v>
      </c>
      <c r="H38" s="570"/>
      <c r="I38" s="563" t="s">
        <v>980</v>
      </c>
      <c r="J38" s="570" t="s">
        <v>971</v>
      </c>
      <c r="K38" s="570" t="s">
        <v>1746</v>
      </c>
      <c r="L38" s="570" t="s">
        <v>1832</v>
      </c>
      <c r="M38" s="571">
        <v>1</v>
      </c>
      <c r="N38" s="571">
        <v>1</v>
      </c>
      <c r="O38" s="570" t="s">
        <v>981</v>
      </c>
      <c r="P38" s="570" t="s">
        <v>925</v>
      </c>
      <c r="Q38" s="570">
        <v>1</v>
      </c>
      <c r="R38" s="570" t="s">
        <v>981</v>
      </c>
      <c r="S38" s="318"/>
      <c r="T38" s="318"/>
    </row>
    <row r="39" spans="2:20" ht="28.8" x14ac:dyDescent="0.25">
      <c r="B39" s="569" t="s">
        <v>982</v>
      </c>
      <c r="C39" s="546" t="s">
        <v>1906</v>
      </c>
      <c r="D39" s="546" t="s">
        <v>922</v>
      </c>
      <c r="E39" s="546" t="s">
        <v>923</v>
      </c>
      <c r="F39" s="567" t="s">
        <v>2066</v>
      </c>
      <c r="G39" s="567" t="s">
        <v>2066</v>
      </c>
      <c r="H39" s="570"/>
      <c r="I39" s="563" t="s">
        <v>983</v>
      </c>
      <c r="J39" s="570" t="s">
        <v>978</v>
      </c>
      <c r="K39" s="570" t="s">
        <v>1746</v>
      </c>
      <c r="L39" s="570" t="s">
        <v>1832</v>
      </c>
      <c r="M39" s="571">
        <v>4</v>
      </c>
      <c r="N39" s="571">
        <v>1</v>
      </c>
      <c r="O39" s="570" t="s">
        <v>925</v>
      </c>
      <c r="P39" s="570" t="s">
        <v>925</v>
      </c>
      <c r="Q39" s="570">
        <v>1</v>
      </c>
      <c r="R39" s="570" t="s">
        <v>925</v>
      </c>
      <c r="S39" s="318"/>
      <c r="T39" s="318"/>
    </row>
    <row r="40" spans="2:20" ht="28.8" x14ac:dyDescent="0.25">
      <c r="B40" s="569" t="s">
        <v>984</v>
      </c>
      <c r="C40" s="546" t="s">
        <v>566</v>
      </c>
      <c r="D40" s="546" t="s">
        <v>933</v>
      </c>
      <c r="E40" s="546" t="s">
        <v>925</v>
      </c>
      <c r="F40" s="567" t="s">
        <v>2066</v>
      </c>
      <c r="G40" s="567" t="s">
        <v>2066</v>
      </c>
      <c r="H40" s="570"/>
      <c r="I40" s="563" t="s">
        <v>983</v>
      </c>
      <c r="J40" s="570" t="s">
        <v>978</v>
      </c>
      <c r="K40" s="570" t="s">
        <v>1746</v>
      </c>
      <c r="L40" s="570" t="s">
        <v>1832</v>
      </c>
      <c r="M40" s="571">
        <v>4</v>
      </c>
      <c r="N40" s="571">
        <v>1</v>
      </c>
      <c r="O40" s="570" t="s">
        <v>925</v>
      </c>
      <c r="P40" s="570" t="s">
        <v>925</v>
      </c>
      <c r="Q40" s="570">
        <v>1</v>
      </c>
      <c r="R40" s="570" t="s">
        <v>925</v>
      </c>
      <c r="S40" s="318"/>
      <c r="T40" s="318"/>
    </row>
    <row r="41" spans="2:20" ht="28.8" x14ac:dyDescent="0.25">
      <c r="B41" s="569" t="s">
        <v>985</v>
      </c>
      <c r="C41" s="546" t="s">
        <v>1307</v>
      </c>
      <c r="D41" s="546" t="s">
        <v>922</v>
      </c>
      <c r="E41" s="546" t="s">
        <v>923</v>
      </c>
      <c r="F41" s="567" t="s">
        <v>2066</v>
      </c>
      <c r="G41" s="567" t="s">
        <v>2066</v>
      </c>
      <c r="H41" s="570"/>
      <c r="I41" s="563" t="s">
        <v>986</v>
      </c>
      <c r="J41" s="570" t="s">
        <v>1920</v>
      </c>
      <c r="K41" s="570" t="s">
        <v>1746</v>
      </c>
      <c r="L41" s="570" t="s">
        <v>1832</v>
      </c>
      <c r="M41" s="571">
        <v>2</v>
      </c>
      <c r="N41" s="571">
        <v>1</v>
      </c>
      <c r="O41" s="570" t="s">
        <v>925</v>
      </c>
      <c r="P41" s="570" t="s">
        <v>925</v>
      </c>
      <c r="Q41" s="570">
        <v>1</v>
      </c>
      <c r="R41" s="570" t="s">
        <v>925</v>
      </c>
      <c r="S41" s="318"/>
      <c r="T41" s="318"/>
    </row>
    <row r="42" spans="2:20" ht="57.6" x14ac:dyDescent="0.25">
      <c r="B42" s="564"/>
      <c r="C42" s="572" t="s">
        <v>1308</v>
      </c>
      <c r="D42" s="566"/>
      <c r="E42" s="566"/>
      <c r="F42" s="567" t="s">
        <v>2065</v>
      </c>
      <c r="G42" s="567" t="s">
        <v>2065</v>
      </c>
      <c r="H42" s="567"/>
      <c r="I42" s="567"/>
      <c r="J42" s="567"/>
      <c r="K42" s="567"/>
      <c r="L42" s="567"/>
      <c r="M42" s="568"/>
      <c r="N42" s="568"/>
      <c r="O42" s="568"/>
      <c r="P42" s="568"/>
      <c r="Q42" s="568"/>
      <c r="R42" s="568"/>
      <c r="S42" s="318"/>
      <c r="T42" s="318"/>
    </row>
    <row r="43" spans="2:20" ht="43.2" x14ac:dyDescent="0.25">
      <c r="B43" s="561" t="s">
        <v>987</v>
      </c>
      <c r="C43" s="546" t="s">
        <v>673</v>
      </c>
      <c r="D43" s="546" t="s">
        <v>933</v>
      </c>
      <c r="E43" s="546" t="s">
        <v>925</v>
      </c>
      <c r="F43" s="567" t="s">
        <v>2065</v>
      </c>
      <c r="G43" s="567" t="s">
        <v>2065</v>
      </c>
      <c r="H43" s="570"/>
      <c r="I43" s="563" t="s">
        <v>988</v>
      </c>
      <c r="J43" s="570" t="s">
        <v>1921</v>
      </c>
      <c r="K43" s="570" t="s">
        <v>1748</v>
      </c>
      <c r="L43" s="570" t="s">
        <v>1833</v>
      </c>
      <c r="M43" s="570">
        <v>1</v>
      </c>
      <c r="N43" s="570">
        <v>1</v>
      </c>
      <c r="O43" s="570" t="s">
        <v>989</v>
      </c>
      <c r="P43" s="570" t="s">
        <v>925</v>
      </c>
      <c r="Q43" s="570">
        <v>1</v>
      </c>
      <c r="R43" s="570" t="s">
        <v>989</v>
      </c>
      <c r="S43" s="318"/>
      <c r="T43" s="318"/>
    </row>
    <row r="44" spans="2:20" ht="28.8" x14ac:dyDescent="0.25">
      <c r="B44" s="562" t="s">
        <v>990</v>
      </c>
      <c r="C44" s="546" t="s">
        <v>674</v>
      </c>
      <c r="D44" s="546" t="s">
        <v>933</v>
      </c>
      <c r="E44" s="546" t="s">
        <v>925</v>
      </c>
      <c r="F44" s="567" t="s">
        <v>2066</v>
      </c>
      <c r="G44" s="567" t="s">
        <v>2066</v>
      </c>
      <c r="H44" s="570"/>
      <c r="I44" s="563" t="s">
        <v>991</v>
      </c>
      <c r="J44" s="570" t="s">
        <v>1922</v>
      </c>
      <c r="K44" s="570" t="s">
        <v>1748</v>
      </c>
      <c r="L44" s="570" t="s">
        <v>1833</v>
      </c>
      <c r="M44" s="571">
        <v>1</v>
      </c>
      <c r="N44" s="571">
        <v>1</v>
      </c>
      <c r="O44" s="570" t="s">
        <v>925</v>
      </c>
      <c r="P44" s="570" t="s">
        <v>925</v>
      </c>
      <c r="Q44" s="570">
        <v>1</v>
      </c>
      <c r="R44" s="570" t="s">
        <v>925</v>
      </c>
      <c r="S44" s="318"/>
      <c r="T44" s="318"/>
    </row>
    <row r="45" spans="2:20" ht="28.8" x14ac:dyDescent="0.25">
      <c r="B45" s="867" t="s">
        <v>2053</v>
      </c>
      <c r="C45" s="546" t="s">
        <v>696</v>
      </c>
      <c r="D45" s="546" t="s">
        <v>922</v>
      </c>
      <c r="E45" s="546" t="s">
        <v>923</v>
      </c>
      <c r="F45" s="567" t="s">
        <v>2066</v>
      </c>
      <c r="G45" s="567" t="s">
        <v>2066</v>
      </c>
      <c r="H45" s="570"/>
      <c r="I45" s="563" t="s">
        <v>992</v>
      </c>
      <c r="J45" s="570" t="s">
        <v>1926</v>
      </c>
      <c r="K45" s="570" t="s">
        <v>1748</v>
      </c>
      <c r="L45" s="570" t="s">
        <v>1833</v>
      </c>
      <c r="M45" s="571">
        <v>2</v>
      </c>
      <c r="N45" s="571">
        <v>1</v>
      </c>
      <c r="O45" s="570" t="s">
        <v>925</v>
      </c>
      <c r="P45" s="570" t="s">
        <v>925</v>
      </c>
      <c r="Q45" s="570">
        <v>1</v>
      </c>
      <c r="R45" s="570" t="s">
        <v>925</v>
      </c>
      <c r="S45" s="318"/>
      <c r="T45" s="318"/>
    </row>
    <row r="46" spans="2:20" ht="14.4" x14ac:dyDescent="0.25">
      <c r="B46" s="562" t="s">
        <v>993</v>
      </c>
      <c r="C46" s="546" t="s">
        <v>675</v>
      </c>
      <c r="D46" s="546" t="s">
        <v>922</v>
      </c>
      <c r="E46" s="546" t="s">
        <v>943</v>
      </c>
      <c r="F46" s="567" t="s">
        <v>2066</v>
      </c>
      <c r="G46" s="567" t="s">
        <v>2066</v>
      </c>
      <c r="H46" s="570"/>
      <c r="I46" s="563" t="s">
        <v>994</v>
      </c>
      <c r="J46" s="570" t="s">
        <v>1923</v>
      </c>
      <c r="K46" s="570" t="s">
        <v>1748</v>
      </c>
      <c r="L46" s="570" t="s">
        <v>1833</v>
      </c>
      <c r="M46" s="571">
        <v>2</v>
      </c>
      <c r="N46" s="571">
        <v>1</v>
      </c>
      <c r="O46" s="570" t="s">
        <v>925</v>
      </c>
      <c r="P46" s="570" t="s">
        <v>925</v>
      </c>
      <c r="Q46" s="570">
        <v>1</v>
      </c>
      <c r="R46" s="570" t="s">
        <v>925</v>
      </c>
      <c r="S46" s="318"/>
      <c r="T46" s="318"/>
    </row>
    <row r="47" spans="2:20" ht="28.8" x14ac:dyDescent="0.25">
      <c r="B47" s="562" t="s">
        <v>995</v>
      </c>
      <c r="C47" s="546" t="s">
        <v>676</v>
      </c>
      <c r="D47" s="546" t="s">
        <v>922</v>
      </c>
      <c r="E47" s="546" t="s">
        <v>923</v>
      </c>
      <c r="F47" s="567" t="s">
        <v>2066</v>
      </c>
      <c r="G47" s="567" t="s">
        <v>2066</v>
      </c>
      <c r="H47" s="570"/>
      <c r="I47" s="563" t="s">
        <v>996</v>
      </c>
      <c r="J47" s="570" t="s">
        <v>1924</v>
      </c>
      <c r="K47" s="570" t="s">
        <v>1748</v>
      </c>
      <c r="L47" s="570" t="s">
        <v>1833</v>
      </c>
      <c r="M47" s="571">
        <v>2</v>
      </c>
      <c r="N47" s="571">
        <v>1</v>
      </c>
      <c r="O47" s="570" t="s">
        <v>925</v>
      </c>
      <c r="P47" s="570" t="s">
        <v>925</v>
      </c>
      <c r="Q47" s="570">
        <v>1</v>
      </c>
      <c r="R47" s="570" t="s">
        <v>925</v>
      </c>
      <c r="S47" s="318"/>
      <c r="T47" s="318"/>
    </row>
    <row r="48" spans="2:20" ht="43.2" x14ac:dyDescent="0.25">
      <c r="B48" s="562" t="s">
        <v>997</v>
      </c>
      <c r="C48" s="546" t="s">
        <v>677</v>
      </c>
      <c r="D48" s="546" t="s">
        <v>922</v>
      </c>
      <c r="E48" s="546" t="s">
        <v>923</v>
      </c>
      <c r="F48" s="567" t="s">
        <v>2066</v>
      </c>
      <c r="G48" s="567" t="s">
        <v>2066</v>
      </c>
      <c r="H48" s="570"/>
      <c r="I48" s="563" t="s">
        <v>992</v>
      </c>
      <c r="J48" s="570" t="s">
        <v>1929</v>
      </c>
      <c r="K48" s="570" t="s">
        <v>1748</v>
      </c>
      <c r="L48" s="570" t="s">
        <v>1833</v>
      </c>
      <c r="M48" s="571">
        <v>2</v>
      </c>
      <c r="N48" s="571">
        <v>1</v>
      </c>
      <c r="O48" s="570" t="s">
        <v>925</v>
      </c>
      <c r="P48" s="570" t="s">
        <v>925</v>
      </c>
      <c r="Q48" s="570">
        <v>1</v>
      </c>
      <c r="R48" s="570" t="s">
        <v>925</v>
      </c>
      <c r="S48" s="318"/>
      <c r="T48" s="318"/>
    </row>
    <row r="49" spans="2:20" ht="14.4" x14ac:dyDescent="0.25">
      <c r="B49" s="867" t="s">
        <v>2054</v>
      </c>
      <c r="C49" s="546" t="s">
        <v>678</v>
      </c>
      <c r="D49" s="546" t="s">
        <v>922</v>
      </c>
      <c r="E49" s="546" t="s">
        <v>923</v>
      </c>
      <c r="F49" s="567" t="s">
        <v>2066</v>
      </c>
      <c r="G49" s="567" t="s">
        <v>2066</v>
      </c>
      <c r="H49" s="570"/>
      <c r="I49" s="563" t="s">
        <v>998</v>
      </c>
      <c r="J49" s="570" t="s">
        <v>1926</v>
      </c>
      <c r="K49" s="570" t="s">
        <v>1748</v>
      </c>
      <c r="L49" s="570" t="s">
        <v>1833</v>
      </c>
      <c r="M49" s="571">
        <v>2</v>
      </c>
      <c r="N49" s="571">
        <v>1</v>
      </c>
      <c r="O49" s="570" t="s">
        <v>925</v>
      </c>
      <c r="P49" s="570" t="s">
        <v>925</v>
      </c>
      <c r="Q49" s="570">
        <v>1</v>
      </c>
      <c r="R49" s="570" t="s">
        <v>925</v>
      </c>
      <c r="S49" s="318"/>
      <c r="T49" s="318"/>
    </row>
    <row r="50" spans="2:20" ht="14.4" x14ac:dyDescent="0.25">
      <c r="B50" s="562" t="s">
        <v>999</v>
      </c>
      <c r="C50" s="546" t="s">
        <v>679</v>
      </c>
      <c r="D50" s="546" t="s">
        <v>922</v>
      </c>
      <c r="E50" s="546" t="s">
        <v>923</v>
      </c>
      <c r="F50" s="567" t="s">
        <v>2066</v>
      </c>
      <c r="G50" s="567" t="s">
        <v>2066</v>
      </c>
      <c r="H50" s="570"/>
      <c r="I50" s="563" t="s">
        <v>998</v>
      </c>
      <c r="J50" s="570" t="s">
        <v>1929</v>
      </c>
      <c r="K50" s="570" t="s">
        <v>1748</v>
      </c>
      <c r="L50" s="570" t="s">
        <v>1833</v>
      </c>
      <c r="M50" s="571">
        <v>2</v>
      </c>
      <c r="N50" s="571">
        <v>1</v>
      </c>
      <c r="O50" s="570" t="s">
        <v>925</v>
      </c>
      <c r="P50" s="570" t="s">
        <v>925</v>
      </c>
      <c r="Q50" s="570">
        <v>1</v>
      </c>
      <c r="R50" s="570" t="s">
        <v>925</v>
      </c>
      <c r="S50" s="318"/>
      <c r="T50" s="318"/>
    </row>
    <row r="51" spans="2:20" ht="28.8" x14ac:dyDescent="0.25">
      <c r="B51" s="867" t="s">
        <v>2055</v>
      </c>
      <c r="C51" s="546" t="s">
        <v>680</v>
      </c>
      <c r="D51" s="546" t="s">
        <v>922</v>
      </c>
      <c r="E51" s="546" t="s">
        <v>923</v>
      </c>
      <c r="F51" s="567" t="s">
        <v>2066</v>
      </c>
      <c r="G51" s="567" t="s">
        <v>2066</v>
      </c>
      <c r="H51" s="570"/>
      <c r="I51" s="563" t="s">
        <v>1000</v>
      </c>
      <c r="J51" s="570" t="s">
        <v>1925</v>
      </c>
      <c r="K51" s="570" t="s">
        <v>1748</v>
      </c>
      <c r="L51" s="570" t="s">
        <v>1833</v>
      </c>
      <c r="M51" s="571">
        <v>1</v>
      </c>
      <c r="N51" s="571">
        <v>1</v>
      </c>
      <c r="O51" s="570" t="s">
        <v>925</v>
      </c>
      <c r="P51" s="570" t="s">
        <v>925</v>
      </c>
      <c r="Q51" s="570">
        <v>1</v>
      </c>
      <c r="R51" s="570" t="s">
        <v>925</v>
      </c>
      <c r="S51" s="318"/>
      <c r="T51" s="318"/>
    </row>
    <row r="52" spans="2:20" ht="86.4" x14ac:dyDescent="0.25">
      <c r="B52" s="562" t="s">
        <v>1001</v>
      </c>
      <c r="C52" s="546" t="s">
        <v>681</v>
      </c>
      <c r="D52" s="546" t="s">
        <v>922</v>
      </c>
      <c r="E52" s="546" t="s">
        <v>923</v>
      </c>
      <c r="F52" s="567" t="s">
        <v>2066</v>
      </c>
      <c r="G52" s="567" t="s">
        <v>2066</v>
      </c>
      <c r="H52" s="570"/>
      <c r="I52" s="563" t="s">
        <v>1002</v>
      </c>
      <c r="J52" s="570" t="s">
        <v>1928</v>
      </c>
      <c r="K52" s="570" t="s">
        <v>1748</v>
      </c>
      <c r="L52" s="570" t="s">
        <v>1833</v>
      </c>
      <c r="M52" s="571">
        <v>2</v>
      </c>
      <c r="N52" s="571">
        <v>1</v>
      </c>
      <c r="O52" s="570" t="s">
        <v>925</v>
      </c>
      <c r="P52" s="570" t="s">
        <v>925</v>
      </c>
      <c r="Q52" s="570">
        <v>1</v>
      </c>
      <c r="R52" s="570" t="s">
        <v>925</v>
      </c>
      <c r="S52" s="318"/>
      <c r="T52" s="318"/>
    </row>
    <row r="53" spans="2:20" ht="86.4" x14ac:dyDescent="0.25">
      <c r="B53" s="562" t="s">
        <v>1003</v>
      </c>
      <c r="C53" s="546" t="s">
        <v>795</v>
      </c>
      <c r="D53" s="546" t="s">
        <v>922</v>
      </c>
      <c r="E53" s="546" t="s">
        <v>923</v>
      </c>
      <c r="F53" s="567" t="s">
        <v>2066</v>
      </c>
      <c r="G53" s="567" t="s">
        <v>2066</v>
      </c>
      <c r="H53" s="570"/>
      <c r="I53" s="563" t="s">
        <v>1002</v>
      </c>
      <c r="J53" s="570" t="s">
        <v>1927</v>
      </c>
      <c r="K53" s="570" t="s">
        <v>1748</v>
      </c>
      <c r="L53" s="570" t="s">
        <v>1833</v>
      </c>
      <c r="M53" s="571">
        <v>2</v>
      </c>
      <c r="N53" s="571">
        <v>1</v>
      </c>
      <c r="O53" s="570" t="s">
        <v>925</v>
      </c>
      <c r="P53" s="570" t="s">
        <v>925</v>
      </c>
      <c r="Q53" s="570">
        <v>1</v>
      </c>
      <c r="R53" s="570" t="s">
        <v>925</v>
      </c>
      <c r="S53" s="318"/>
      <c r="T53" s="318"/>
    </row>
    <row r="54" spans="2:20" ht="28.8" x14ac:dyDescent="0.25">
      <c r="B54" s="562" t="s">
        <v>1004</v>
      </c>
      <c r="C54" s="546" t="s">
        <v>683</v>
      </c>
      <c r="D54" s="546" t="s">
        <v>922</v>
      </c>
      <c r="E54" s="546" t="s">
        <v>923</v>
      </c>
      <c r="F54" s="567" t="s">
        <v>2066</v>
      </c>
      <c r="G54" s="567" t="s">
        <v>2066</v>
      </c>
      <c r="H54" s="570"/>
      <c r="I54" s="563" t="s">
        <v>998</v>
      </c>
      <c r="J54" s="570" t="s">
        <v>1929</v>
      </c>
      <c r="K54" s="570" t="s">
        <v>1748</v>
      </c>
      <c r="L54" s="570" t="s">
        <v>1833</v>
      </c>
      <c r="M54" s="571">
        <v>2</v>
      </c>
      <c r="N54" s="571">
        <v>1</v>
      </c>
      <c r="O54" s="570" t="s">
        <v>925</v>
      </c>
      <c r="P54" s="570" t="s">
        <v>925</v>
      </c>
      <c r="Q54" s="570">
        <v>1</v>
      </c>
      <c r="R54" s="570" t="s">
        <v>925</v>
      </c>
      <c r="S54" s="318"/>
      <c r="T54" s="318"/>
    </row>
    <row r="55" spans="2:20" ht="28.8" x14ac:dyDescent="0.25">
      <c r="B55" s="867" t="s">
        <v>2056</v>
      </c>
      <c r="C55" s="546" t="s">
        <v>684</v>
      </c>
      <c r="D55" s="546" t="s">
        <v>922</v>
      </c>
      <c r="E55" s="546" t="s">
        <v>923</v>
      </c>
      <c r="F55" s="567" t="s">
        <v>2065</v>
      </c>
      <c r="G55" s="567" t="s">
        <v>2065</v>
      </c>
      <c r="H55" s="570"/>
      <c r="I55" s="563" t="s">
        <v>998</v>
      </c>
      <c r="J55" s="570" t="s">
        <v>1926</v>
      </c>
      <c r="K55" s="570" t="s">
        <v>1748</v>
      </c>
      <c r="L55" s="570" t="s">
        <v>1833</v>
      </c>
      <c r="M55" s="571">
        <v>2</v>
      </c>
      <c r="N55" s="571">
        <v>1</v>
      </c>
      <c r="O55" s="570" t="s">
        <v>925</v>
      </c>
      <c r="P55" s="570" t="s">
        <v>925</v>
      </c>
      <c r="Q55" s="570">
        <v>1</v>
      </c>
      <c r="R55" s="570" t="s">
        <v>2016</v>
      </c>
      <c r="S55" s="318"/>
      <c r="T55" s="318"/>
    </row>
    <row r="56" spans="2:20" ht="43.2" x14ac:dyDescent="0.25">
      <c r="B56" s="562" t="s">
        <v>1005</v>
      </c>
      <c r="C56" s="546" t="s">
        <v>1309</v>
      </c>
      <c r="D56" s="546" t="s">
        <v>922</v>
      </c>
      <c r="E56" s="546" t="s">
        <v>923</v>
      </c>
      <c r="F56" s="567" t="s">
        <v>2066</v>
      </c>
      <c r="G56" s="567" t="s">
        <v>2066</v>
      </c>
      <c r="H56" s="570"/>
      <c r="I56" s="563" t="s">
        <v>998</v>
      </c>
      <c r="J56" s="570" t="s">
        <v>1929</v>
      </c>
      <c r="K56" s="570" t="s">
        <v>1748</v>
      </c>
      <c r="L56" s="570" t="s">
        <v>1833</v>
      </c>
      <c r="M56" s="571">
        <v>2</v>
      </c>
      <c r="N56" s="571">
        <v>1</v>
      </c>
      <c r="O56" s="570" t="s">
        <v>925</v>
      </c>
      <c r="P56" s="570" t="s">
        <v>925</v>
      </c>
      <c r="Q56" s="570">
        <v>1</v>
      </c>
      <c r="R56" s="570" t="s">
        <v>925</v>
      </c>
      <c r="S56" s="318"/>
      <c r="T56" s="318"/>
    </row>
    <row r="57" spans="2:20" ht="43.2" x14ac:dyDescent="0.25">
      <c r="B57" s="564"/>
      <c r="C57" s="572" t="s">
        <v>1310</v>
      </c>
      <c r="D57" s="566"/>
      <c r="E57" s="566"/>
      <c r="F57" s="567" t="s">
        <v>2065</v>
      </c>
      <c r="G57" s="567" t="s">
        <v>2065</v>
      </c>
      <c r="H57" s="567"/>
      <c r="I57" s="567"/>
      <c r="J57" s="567"/>
      <c r="K57" s="567"/>
      <c r="L57" s="567"/>
      <c r="M57" s="568"/>
      <c r="N57" s="568"/>
      <c r="O57" s="568"/>
      <c r="P57" s="568"/>
      <c r="Q57" s="568"/>
      <c r="R57" s="568"/>
      <c r="S57" s="318"/>
      <c r="T57" s="318"/>
    </row>
    <row r="58" spans="2:20" ht="43.2" x14ac:dyDescent="0.25">
      <c r="B58" s="569" t="s">
        <v>1006</v>
      </c>
      <c r="C58" s="546" t="s">
        <v>855</v>
      </c>
      <c r="D58" s="546" t="s">
        <v>933</v>
      </c>
      <c r="E58" s="546" t="s">
        <v>925</v>
      </c>
      <c r="F58" s="567" t="s">
        <v>2066</v>
      </c>
      <c r="G58" s="567" t="s">
        <v>2066</v>
      </c>
      <c r="H58" s="570"/>
      <c r="I58" s="563" t="s">
        <v>1007</v>
      </c>
      <c r="J58" s="570" t="s">
        <v>1930</v>
      </c>
      <c r="K58" s="570" t="s">
        <v>1750</v>
      </c>
      <c r="L58" s="570" t="s">
        <v>1834</v>
      </c>
      <c r="M58" s="571">
        <v>1</v>
      </c>
      <c r="N58" s="571">
        <v>1</v>
      </c>
      <c r="O58" s="570" t="s">
        <v>925</v>
      </c>
      <c r="P58" s="570" t="s">
        <v>925</v>
      </c>
      <c r="Q58" s="570">
        <v>1</v>
      </c>
      <c r="R58" s="570" t="s">
        <v>925</v>
      </c>
      <c r="S58" s="318"/>
      <c r="T58" s="318"/>
    </row>
    <row r="59" spans="2:20" ht="43.2" x14ac:dyDescent="0.25">
      <c r="B59" s="569" t="s">
        <v>1009</v>
      </c>
      <c r="C59" s="546" t="s">
        <v>856</v>
      </c>
      <c r="D59" s="546" t="s">
        <v>922</v>
      </c>
      <c r="E59" s="546" t="s">
        <v>923</v>
      </c>
      <c r="F59" s="567" t="s">
        <v>2066</v>
      </c>
      <c r="G59" s="567" t="s">
        <v>2066</v>
      </c>
      <c r="H59" s="570"/>
      <c r="I59" s="563" t="s">
        <v>1010</v>
      </c>
      <c r="J59" s="570" t="s">
        <v>1931</v>
      </c>
      <c r="K59" s="570" t="s">
        <v>1750</v>
      </c>
      <c r="L59" s="570" t="s">
        <v>1834</v>
      </c>
      <c r="M59" s="571">
        <v>2</v>
      </c>
      <c r="N59" s="571">
        <v>1</v>
      </c>
      <c r="O59" s="570" t="s">
        <v>925</v>
      </c>
      <c r="P59" s="570" t="s">
        <v>925</v>
      </c>
      <c r="Q59" s="570">
        <v>1</v>
      </c>
      <c r="R59" s="570" t="s">
        <v>925</v>
      </c>
      <c r="S59" s="318"/>
      <c r="T59" s="318"/>
    </row>
    <row r="60" spans="2:20" ht="72" x14ac:dyDescent="0.25">
      <c r="B60" s="564"/>
      <c r="C60" s="572" t="s">
        <v>1312</v>
      </c>
      <c r="D60" s="566"/>
      <c r="E60" s="566"/>
      <c r="F60" s="567" t="s">
        <v>2065</v>
      </c>
      <c r="G60" s="567" t="s">
        <v>2065</v>
      </c>
      <c r="H60" s="567"/>
      <c r="I60" s="567"/>
      <c r="J60" s="567"/>
      <c r="K60" s="567"/>
      <c r="L60" s="567"/>
      <c r="M60" s="568"/>
      <c r="N60" s="568"/>
      <c r="O60" s="568"/>
      <c r="P60" s="568"/>
      <c r="Q60" s="568"/>
      <c r="R60" s="568"/>
      <c r="S60" s="318"/>
      <c r="T60" s="318"/>
    </row>
    <row r="61" spans="2:20" ht="43.2" x14ac:dyDescent="0.25">
      <c r="B61" s="547" t="s">
        <v>1012</v>
      </c>
      <c r="C61" s="546" t="s">
        <v>874</v>
      </c>
      <c r="D61" s="546" t="s">
        <v>933</v>
      </c>
      <c r="E61" s="546" t="s">
        <v>925</v>
      </c>
      <c r="F61" s="567" t="s">
        <v>2066</v>
      </c>
      <c r="G61" s="567" t="s">
        <v>2066</v>
      </c>
      <c r="H61" s="570"/>
      <c r="I61" s="563" t="s">
        <v>1013</v>
      </c>
      <c r="J61" s="570" t="s">
        <v>1008</v>
      </c>
      <c r="K61" s="570" t="s">
        <v>1835</v>
      </c>
      <c r="L61" s="570" t="s">
        <v>1836</v>
      </c>
      <c r="M61" s="570">
        <v>1</v>
      </c>
      <c r="N61" s="570">
        <v>1</v>
      </c>
      <c r="O61" s="570" t="s">
        <v>925</v>
      </c>
      <c r="P61" s="570" t="s">
        <v>925</v>
      </c>
      <c r="Q61" s="570">
        <v>1</v>
      </c>
      <c r="R61" s="570" t="s">
        <v>925</v>
      </c>
      <c r="S61" s="318"/>
      <c r="T61" s="318"/>
    </row>
    <row r="62" spans="2:20" ht="43.2" x14ac:dyDescent="0.25">
      <c r="B62" s="569" t="s">
        <v>1015</v>
      </c>
      <c r="C62" s="546" t="s">
        <v>1311</v>
      </c>
      <c r="D62" s="546" t="s">
        <v>922</v>
      </c>
      <c r="E62" s="546" t="s">
        <v>923</v>
      </c>
      <c r="F62" s="567" t="s">
        <v>2066</v>
      </c>
      <c r="G62" s="567" t="s">
        <v>2066</v>
      </c>
      <c r="H62" s="570"/>
      <c r="I62" s="563" t="s">
        <v>1016</v>
      </c>
      <c r="J62" s="570" t="s">
        <v>1011</v>
      </c>
      <c r="K62" s="570" t="s">
        <v>1835</v>
      </c>
      <c r="L62" s="570" t="s">
        <v>1836</v>
      </c>
      <c r="M62" s="571">
        <v>2</v>
      </c>
      <c r="N62" s="571">
        <v>1</v>
      </c>
      <c r="O62" s="570" t="s">
        <v>925</v>
      </c>
      <c r="P62" s="570" t="s">
        <v>925</v>
      </c>
      <c r="Q62" s="570">
        <v>1</v>
      </c>
      <c r="R62" s="570" t="s">
        <v>925</v>
      </c>
      <c r="S62" s="318"/>
      <c r="T62" s="318"/>
    </row>
    <row r="63" spans="2:20" ht="14.4" x14ac:dyDescent="0.25">
      <c r="B63" s="547" t="s">
        <v>1018</v>
      </c>
      <c r="C63" s="546" t="s">
        <v>876</v>
      </c>
      <c r="D63" s="546" t="s">
        <v>922</v>
      </c>
      <c r="E63" s="546" t="s">
        <v>923</v>
      </c>
      <c r="F63" s="567" t="s">
        <v>2066</v>
      </c>
      <c r="G63" s="567" t="s">
        <v>2066</v>
      </c>
      <c r="H63" s="570"/>
      <c r="I63" s="563" t="s">
        <v>1019</v>
      </c>
      <c r="J63" s="570" t="s">
        <v>1932</v>
      </c>
      <c r="K63" s="570" t="s">
        <v>1835</v>
      </c>
      <c r="L63" s="570" t="s">
        <v>1836</v>
      </c>
      <c r="M63" s="570">
        <v>2</v>
      </c>
      <c r="N63" s="570">
        <v>1</v>
      </c>
      <c r="O63" s="570" t="s">
        <v>925</v>
      </c>
      <c r="P63" s="570" t="s">
        <v>925</v>
      </c>
      <c r="Q63" s="570">
        <v>1</v>
      </c>
      <c r="R63" s="570" t="s">
        <v>925</v>
      </c>
      <c r="S63" s="318"/>
      <c r="T63" s="318"/>
    </row>
    <row r="64" spans="2:20" ht="57.6" x14ac:dyDescent="0.25">
      <c r="B64" s="564"/>
      <c r="C64" s="572" t="s">
        <v>1313</v>
      </c>
      <c r="D64" s="566"/>
      <c r="E64" s="566"/>
      <c r="F64" s="567" t="s">
        <v>2065</v>
      </c>
      <c r="G64" s="567" t="s">
        <v>2065</v>
      </c>
      <c r="H64" s="567"/>
      <c r="I64" s="567"/>
      <c r="J64" s="567"/>
      <c r="K64" s="567"/>
      <c r="L64" s="567"/>
      <c r="M64" s="568"/>
      <c r="N64" s="568"/>
      <c r="O64" s="568"/>
      <c r="P64" s="568"/>
      <c r="Q64" s="568"/>
      <c r="R64" s="568"/>
      <c r="S64" s="318"/>
      <c r="T64" s="318"/>
    </row>
    <row r="65" spans="2:20" ht="28.8" x14ac:dyDescent="0.3">
      <c r="B65" s="547" t="s">
        <v>1021</v>
      </c>
      <c r="C65" s="573" t="s">
        <v>1314</v>
      </c>
      <c r="D65" s="546" t="s">
        <v>933</v>
      </c>
      <c r="E65" s="546" t="s">
        <v>925</v>
      </c>
      <c r="F65" s="567" t="s">
        <v>2066</v>
      </c>
      <c r="G65" s="567" t="s">
        <v>2066</v>
      </c>
      <c r="H65" s="570"/>
      <c r="I65" s="563" t="s">
        <v>1022</v>
      </c>
      <c r="J65" s="570" t="s">
        <v>1014</v>
      </c>
      <c r="K65" s="570" t="s">
        <v>1837</v>
      </c>
      <c r="L65" s="570" t="s">
        <v>1838</v>
      </c>
      <c r="M65" s="570">
        <v>1</v>
      </c>
      <c r="N65" s="570">
        <v>1</v>
      </c>
      <c r="O65" s="570" t="s">
        <v>925</v>
      </c>
      <c r="P65" s="570" t="s">
        <v>925</v>
      </c>
      <c r="Q65" s="570">
        <v>1</v>
      </c>
      <c r="R65" s="570" t="s">
        <v>925</v>
      </c>
      <c r="S65" s="318"/>
      <c r="T65" s="318"/>
    </row>
    <row r="66" spans="2:20" ht="42.75" customHeight="1" x14ac:dyDescent="0.3">
      <c r="B66" s="547" t="s">
        <v>1023</v>
      </c>
      <c r="C66" s="573" t="s">
        <v>1726</v>
      </c>
      <c r="D66" s="546" t="s">
        <v>922</v>
      </c>
      <c r="E66" s="546" t="s">
        <v>923</v>
      </c>
      <c r="F66" s="567" t="s">
        <v>2066</v>
      </c>
      <c r="G66" s="567" t="s">
        <v>2066</v>
      </c>
      <c r="H66" s="570"/>
      <c r="I66" s="563" t="s">
        <v>1024</v>
      </c>
      <c r="J66" s="570" t="s">
        <v>1017</v>
      </c>
      <c r="K66" s="570" t="s">
        <v>1837</v>
      </c>
      <c r="L66" s="570" t="s">
        <v>1838</v>
      </c>
      <c r="M66" s="570">
        <v>2</v>
      </c>
      <c r="N66" s="570">
        <v>1</v>
      </c>
      <c r="O66" s="570" t="s">
        <v>925</v>
      </c>
      <c r="P66" s="570" t="s">
        <v>925</v>
      </c>
      <c r="Q66" s="570">
        <v>1</v>
      </c>
      <c r="R66" s="570" t="s">
        <v>925</v>
      </c>
      <c r="S66" s="318"/>
      <c r="T66" s="318"/>
    </row>
    <row r="67" spans="2:20" ht="28.8" x14ac:dyDescent="0.3">
      <c r="B67" s="547" t="s">
        <v>1025</v>
      </c>
      <c r="C67" s="573" t="s">
        <v>1316</v>
      </c>
      <c r="D67" s="546" t="s">
        <v>922</v>
      </c>
      <c r="E67" s="546" t="s">
        <v>923</v>
      </c>
      <c r="F67" s="567" t="s">
        <v>2066</v>
      </c>
      <c r="G67" s="567" t="s">
        <v>2066</v>
      </c>
      <c r="H67" s="570"/>
      <c r="I67" s="563" t="s">
        <v>1026</v>
      </c>
      <c r="J67" s="570" t="s">
        <v>1014</v>
      </c>
      <c r="K67" s="570" t="s">
        <v>1837</v>
      </c>
      <c r="L67" s="570" t="s">
        <v>1838</v>
      </c>
      <c r="M67" s="570">
        <v>1</v>
      </c>
      <c r="N67" s="570">
        <v>1</v>
      </c>
      <c r="O67" s="570" t="s">
        <v>925</v>
      </c>
      <c r="P67" s="570" t="s">
        <v>925</v>
      </c>
      <c r="Q67" s="570">
        <v>1</v>
      </c>
      <c r="R67" s="570" t="s">
        <v>925</v>
      </c>
      <c r="S67" s="318"/>
      <c r="T67" s="318"/>
    </row>
    <row r="68" spans="2:20" ht="57.6" x14ac:dyDescent="0.3">
      <c r="B68" s="569" t="s">
        <v>1027</v>
      </c>
      <c r="C68" s="573" t="s">
        <v>1727</v>
      </c>
      <c r="D68" s="546" t="s">
        <v>922</v>
      </c>
      <c r="E68" s="546" t="s">
        <v>923</v>
      </c>
      <c r="F68" s="567" t="s">
        <v>2066</v>
      </c>
      <c r="G68" s="567" t="s">
        <v>2066</v>
      </c>
      <c r="H68" s="570"/>
      <c r="I68" s="563" t="s">
        <v>1028</v>
      </c>
      <c r="J68" s="570" t="s">
        <v>1020</v>
      </c>
      <c r="K68" s="570" t="s">
        <v>1837</v>
      </c>
      <c r="L68" s="570" t="s">
        <v>1838</v>
      </c>
      <c r="M68" s="571">
        <v>2</v>
      </c>
      <c r="N68" s="571">
        <v>1</v>
      </c>
      <c r="O68" s="570" t="s">
        <v>925</v>
      </c>
      <c r="P68" s="570" t="s">
        <v>925</v>
      </c>
      <c r="Q68" s="570">
        <v>1</v>
      </c>
      <c r="R68" s="570" t="s">
        <v>925</v>
      </c>
      <c r="S68" s="318"/>
      <c r="T68" s="318"/>
    </row>
    <row r="69" spans="2:20" ht="43.2" x14ac:dyDescent="0.3">
      <c r="B69" s="569" t="s">
        <v>1029</v>
      </c>
      <c r="C69" s="573" t="s">
        <v>1318</v>
      </c>
      <c r="D69" s="546" t="s">
        <v>922</v>
      </c>
      <c r="E69" s="546" t="s">
        <v>923</v>
      </c>
      <c r="F69" s="567" t="s">
        <v>2066</v>
      </c>
      <c r="G69" s="567" t="s">
        <v>2066</v>
      </c>
      <c r="H69" s="570"/>
      <c r="I69" s="563" t="s">
        <v>1030</v>
      </c>
      <c r="J69" s="570" t="s">
        <v>1020</v>
      </c>
      <c r="K69" s="570" t="s">
        <v>1837</v>
      </c>
      <c r="L69" s="570" t="s">
        <v>1838</v>
      </c>
      <c r="M69" s="571">
        <v>2</v>
      </c>
      <c r="N69" s="571">
        <v>1</v>
      </c>
      <c r="O69" s="570" t="s">
        <v>925</v>
      </c>
      <c r="P69" s="570" t="s">
        <v>925</v>
      </c>
      <c r="Q69" s="570">
        <v>1</v>
      </c>
      <c r="R69" s="570" t="s">
        <v>925</v>
      </c>
      <c r="S69" s="318"/>
      <c r="T69" s="318"/>
    </row>
    <row r="70" spans="2:20" ht="43.2" x14ac:dyDescent="0.3">
      <c r="B70" s="569" t="s">
        <v>1031</v>
      </c>
      <c r="C70" s="573" t="s">
        <v>1319</v>
      </c>
      <c r="D70" s="546" t="s">
        <v>922</v>
      </c>
      <c r="E70" s="546" t="s">
        <v>923</v>
      </c>
      <c r="F70" s="567" t="s">
        <v>2066</v>
      </c>
      <c r="G70" s="567" t="s">
        <v>2066</v>
      </c>
      <c r="H70" s="570"/>
      <c r="I70" s="563" t="s">
        <v>1032</v>
      </c>
      <c r="J70" s="570" t="s">
        <v>1934</v>
      </c>
      <c r="K70" s="570" t="s">
        <v>1837</v>
      </c>
      <c r="L70" s="570" t="s">
        <v>1838</v>
      </c>
      <c r="M70" s="571">
        <v>4</v>
      </c>
      <c r="N70" s="571">
        <v>1</v>
      </c>
      <c r="O70" s="570" t="s">
        <v>925</v>
      </c>
      <c r="P70" s="570" t="s">
        <v>925</v>
      </c>
      <c r="Q70" s="570">
        <v>1</v>
      </c>
      <c r="R70" s="570" t="s">
        <v>925</v>
      </c>
      <c r="S70" s="318"/>
      <c r="T70" s="318"/>
    </row>
    <row r="71" spans="2:20" ht="28.8" x14ac:dyDescent="0.3">
      <c r="B71" s="547" t="s">
        <v>1033</v>
      </c>
      <c r="C71" s="573" t="s">
        <v>1320</v>
      </c>
      <c r="D71" s="546" t="s">
        <v>922</v>
      </c>
      <c r="E71" s="546" t="s">
        <v>923</v>
      </c>
      <c r="F71" s="567" t="s">
        <v>2066</v>
      </c>
      <c r="G71" s="567" t="s">
        <v>2066</v>
      </c>
      <c r="H71" s="570"/>
      <c r="I71" s="563" t="s">
        <v>1034</v>
      </c>
      <c r="J71" s="570" t="s">
        <v>1935</v>
      </c>
      <c r="K71" s="570" t="s">
        <v>1837</v>
      </c>
      <c r="L71" s="570" t="s">
        <v>1838</v>
      </c>
      <c r="M71" s="570">
        <v>1</v>
      </c>
      <c r="N71" s="570">
        <v>1</v>
      </c>
      <c r="O71" s="570" t="s">
        <v>925</v>
      </c>
      <c r="P71" s="570" t="s">
        <v>925</v>
      </c>
      <c r="Q71" s="570">
        <v>1</v>
      </c>
      <c r="R71" s="570" t="s">
        <v>925</v>
      </c>
      <c r="S71" s="318"/>
      <c r="T71" s="318"/>
    </row>
    <row r="72" spans="2:20" ht="43.2" x14ac:dyDescent="0.3">
      <c r="B72" s="547" t="s">
        <v>1035</v>
      </c>
      <c r="C72" s="573" t="s">
        <v>1321</v>
      </c>
      <c r="D72" s="546" t="s">
        <v>922</v>
      </c>
      <c r="E72" s="546" t="s">
        <v>923</v>
      </c>
      <c r="F72" s="567" t="s">
        <v>2066</v>
      </c>
      <c r="G72" s="567" t="s">
        <v>2066</v>
      </c>
      <c r="H72" s="570"/>
      <c r="I72" s="563" t="s">
        <v>1956</v>
      </c>
      <c r="J72" s="570" t="s">
        <v>1935</v>
      </c>
      <c r="K72" s="570" t="s">
        <v>1837</v>
      </c>
      <c r="L72" s="570" t="s">
        <v>1838</v>
      </c>
      <c r="M72" s="570">
        <v>1</v>
      </c>
      <c r="N72" s="570">
        <v>1</v>
      </c>
      <c r="O72" s="570" t="s">
        <v>925</v>
      </c>
      <c r="P72" s="570" t="s">
        <v>925</v>
      </c>
      <c r="Q72" s="570">
        <v>1</v>
      </c>
      <c r="R72" s="570" t="s">
        <v>925</v>
      </c>
      <c r="S72" s="318"/>
      <c r="T72" s="318"/>
    </row>
    <row r="73" spans="2:20" ht="57.6" x14ac:dyDescent="0.25">
      <c r="B73" s="564"/>
      <c r="C73" s="572" t="s">
        <v>1728</v>
      </c>
      <c r="D73" s="566"/>
      <c r="E73" s="566"/>
      <c r="F73" s="567" t="s">
        <v>2065</v>
      </c>
      <c r="G73" s="567" t="s">
        <v>2065</v>
      </c>
      <c r="H73" s="567"/>
      <c r="I73" s="567"/>
      <c r="J73" s="567"/>
      <c r="K73" s="567"/>
      <c r="L73" s="567"/>
      <c r="M73" s="568"/>
      <c r="N73" s="568"/>
      <c r="O73" s="568"/>
      <c r="P73" s="568"/>
      <c r="Q73" s="568"/>
      <c r="R73" s="568"/>
      <c r="S73" s="318"/>
      <c r="T73" s="318"/>
    </row>
    <row r="74" spans="2:20" ht="43.2" x14ac:dyDescent="0.25">
      <c r="B74" s="569" t="s">
        <v>1036</v>
      </c>
      <c r="C74" s="546" t="s">
        <v>1420</v>
      </c>
      <c r="D74" s="546" t="s">
        <v>922</v>
      </c>
      <c r="E74" s="546" t="s">
        <v>923</v>
      </c>
      <c r="F74" s="567" t="s">
        <v>2066</v>
      </c>
      <c r="G74" s="567" t="s">
        <v>2066</v>
      </c>
      <c r="H74" s="570"/>
      <c r="I74" s="563" t="s">
        <v>1037</v>
      </c>
      <c r="J74" s="570">
        <v>12</v>
      </c>
      <c r="K74" s="570" t="s">
        <v>1839</v>
      </c>
      <c r="L74" s="570" t="s">
        <v>1840</v>
      </c>
      <c r="M74" s="571">
        <v>2</v>
      </c>
      <c r="N74" s="571">
        <v>1</v>
      </c>
      <c r="O74" s="570" t="s">
        <v>925</v>
      </c>
      <c r="P74" s="570" t="s">
        <v>925</v>
      </c>
      <c r="Q74" s="570">
        <v>1</v>
      </c>
      <c r="R74" s="570" t="s">
        <v>925</v>
      </c>
      <c r="S74" s="318"/>
      <c r="T74" s="318"/>
    </row>
    <row r="75" spans="2:20" ht="43.2" x14ac:dyDescent="0.25">
      <c r="B75" s="564"/>
      <c r="C75" s="572" t="s">
        <v>1729</v>
      </c>
      <c r="D75" s="566"/>
      <c r="E75" s="566"/>
      <c r="F75" s="567" t="s">
        <v>2065</v>
      </c>
      <c r="G75" s="567" t="s">
        <v>2065</v>
      </c>
      <c r="H75" s="567"/>
      <c r="I75" s="567"/>
      <c r="J75" s="567"/>
      <c r="K75" s="567"/>
      <c r="L75" s="567"/>
      <c r="M75" s="568"/>
      <c r="N75" s="568"/>
      <c r="O75" s="568"/>
      <c r="P75" s="568"/>
      <c r="Q75" s="568"/>
      <c r="R75" s="568"/>
      <c r="S75" s="318"/>
      <c r="T75" s="318"/>
    </row>
    <row r="76" spans="2:20" ht="28.8" x14ac:dyDescent="0.25">
      <c r="B76" s="561" t="s">
        <v>1038</v>
      </c>
      <c r="C76" s="546" t="s">
        <v>1448</v>
      </c>
      <c r="D76" s="546" t="s">
        <v>933</v>
      </c>
      <c r="E76" s="546" t="s">
        <v>925</v>
      </c>
      <c r="F76" s="567" t="s">
        <v>2066</v>
      </c>
      <c r="G76" s="567" t="s">
        <v>2066</v>
      </c>
      <c r="H76" s="570"/>
      <c r="I76" s="563" t="s">
        <v>1958</v>
      </c>
      <c r="J76" s="570" t="s">
        <v>1936</v>
      </c>
      <c r="K76" s="570" t="s">
        <v>1841</v>
      </c>
      <c r="L76" s="570" t="s">
        <v>1842</v>
      </c>
      <c r="M76" s="570">
        <v>1</v>
      </c>
      <c r="N76" s="570">
        <v>1</v>
      </c>
      <c r="O76" s="570" t="s">
        <v>925</v>
      </c>
      <c r="P76" s="570" t="s">
        <v>925</v>
      </c>
      <c r="Q76" s="570">
        <v>1</v>
      </c>
      <c r="R76" s="570" t="s">
        <v>925</v>
      </c>
      <c r="S76" s="318"/>
      <c r="T76" s="318"/>
    </row>
    <row r="77" spans="2:20" ht="28.8" x14ac:dyDescent="0.25">
      <c r="B77" s="561" t="s">
        <v>1040</v>
      </c>
      <c r="C77" s="546" t="s">
        <v>1449</v>
      </c>
      <c r="D77" s="546" t="s">
        <v>922</v>
      </c>
      <c r="E77" s="546" t="s">
        <v>923</v>
      </c>
      <c r="F77" s="567" t="s">
        <v>2066</v>
      </c>
      <c r="G77" s="567" t="s">
        <v>2066</v>
      </c>
      <c r="H77" s="570"/>
      <c r="I77" s="563" t="s">
        <v>1957</v>
      </c>
      <c r="J77" s="570" t="s">
        <v>1937</v>
      </c>
      <c r="K77" s="570" t="s">
        <v>1841</v>
      </c>
      <c r="L77" s="570" t="s">
        <v>1842</v>
      </c>
      <c r="M77" s="570" t="s">
        <v>1042</v>
      </c>
      <c r="N77" s="570">
        <v>1</v>
      </c>
      <c r="O77" s="570" t="s">
        <v>925</v>
      </c>
      <c r="P77" s="570" t="s">
        <v>925</v>
      </c>
      <c r="Q77" s="570">
        <v>1</v>
      </c>
      <c r="R77" s="570" t="s">
        <v>925</v>
      </c>
      <c r="S77" s="318"/>
      <c r="T77" s="318"/>
    </row>
    <row r="78" spans="2:20" ht="43.2" x14ac:dyDescent="0.25">
      <c r="B78" s="561" t="s">
        <v>1043</v>
      </c>
      <c r="C78" s="546" t="s">
        <v>1450</v>
      </c>
      <c r="D78" s="546" t="s">
        <v>922</v>
      </c>
      <c r="E78" s="546" t="s">
        <v>923</v>
      </c>
      <c r="F78" s="567" t="s">
        <v>2066</v>
      </c>
      <c r="G78" s="567" t="s">
        <v>2066</v>
      </c>
      <c r="H78" s="570"/>
      <c r="I78" s="563" t="s">
        <v>1044</v>
      </c>
      <c r="J78" s="570" t="s">
        <v>1938</v>
      </c>
      <c r="K78" s="570" t="s">
        <v>1841</v>
      </c>
      <c r="L78" s="570" t="s">
        <v>1842</v>
      </c>
      <c r="M78" s="570">
        <v>2</v>
      </c>
      <c r="N78" s="570">
        <v>1</v>
      </c>
      <c r="O78" s="570" t="s">
        <v>925</v>
      </c>
      <c r="P78" s="570" t="s">
        <v>925</v>
      </c>
      <c r="Q78" s="570">
        <v>1</v>
      </c>
      <c r="R78" s="570" t="s">
        <v>925</v>
      </c>
      <c r="S78" s="318"/>
      <c r="T78" s="318"/>
    </row>
    <row r="79" spans="2:20" ht="43.2" x14ac:dyDescent="0.25">
      <c r="B79" s="561" t="s">
        <v>1046</v>
      </c>
      <c r="C79" s="546" t="s">
        <v>1451</v>
      </c>
      <c r="D79" s="546" t="s">
        <v>922</v>
      </c>
      <c r="E79" s="546" t="s">
        <v>923</v>
      </c>
      <c r="F79" s="567" t="s">
        <v>2066</v>
      </c>
      <c r="G79" s="567" t="s">
        <v>2066</v>
      </c>
      <c r="H79" s="570"/>
      <c r="I79" s="563" t="s">
        <v>1959</v>
      </c>
      <c r="J79" s="570" t="s">
        <v>1939</v>
      </c>
      <c r="K79" s="570" t="s">
        <v>1841</v>
      </c>
      <c r="L79" s="570" t="s">
        <v>1842</v>
      </c>
      <c r="M79" s="570">
        <v>2</v>
      </c>
      <c r="N79" s="570">
        <v>1</v>
      </c>
      <c r="O79" s="570" t="s">
        <v>925</v>
      </c>
      <c r="P79" s="570" t="s">
        <v>925</v>
      </c>
      <c r="Q79" s="570">
        <v>1</v>
      </c>
      <c r="R79" s="570" t="s">
        <v>925</v>
      </c>
      <c r="S79" s="318"/>
      <c r="T79" s="318"/>
    </row>
    <row r="80" spans="2:20" ht="43.2" x14ac:dyDescent="0.25">
      <c r="B80" s="561" t="s">
        <v>1048</v>
      </c>
      <c r="C80" s="546" t="s">
        <v>1452</v>
      </c>
      <c r="D80" s="546" t="s">
        <v>922</v>
      </c>
      <c r="E80" s="546" t="s">
        <v>923</v>
      </c>
      <c r="F80" s="567" t="s">
        <v>2066</v>
      </c>
      <c r="G80" s="567" t="s">
        <v>2066</v>
      </c>
      <c r="H80" s="570"/>
      <c r="I80" s="563" t="s">
        <v>1960</v>
      </c>
      <c r="J80" s="570" t="s">
        <v>1939</v>
      </c>
      <c r="K80" s="570" t="s">
        <v>1841</v>
      </c>
      <c r="L80" s="570" t="s">
        <v>1842</v>
      </c>
      <c r="M80" s="570">
        <v>2</v>
      </c>
      <c r="N80" s="570">
        <v>1</v>
      </c>
      <c r="O80" s="570" t="s">
        <v>925</v>
      </c>
      <c r="P80" s="570" t="s">
        <v>925</v>
      </c>
      <c r="Q80" s="570">
        <v>1</v>
      </c>
      <c r="R80" s="570" t="s">
        <v>925</v>
      </c>
      <c r="S80" s="318"/>
      <c r="T80" s="318"/>
    </row>
    <row r="81" spans="1:20" ht="28.8" x14ac:dyDescent="0.25">
      <c r="B81" s="561" t="s">
        <v>1049</v>
      </c>
      <c r="C81" s="546" t="s">
        <v>1453</v>
      </c>
      <c r="D81" s="546" t="s">
        <v>922</v>
      </c>
      <c r="E81" s="546" t="s">
        <v>923</v>
      </c>
      <c r="F81" s="567" t="s">
        <v>2066</v>
      </c>
      <c r="G81" s="567" t="s">
        <v>2066</v>
      </c>
      <c r="H81" s="570"/>
      <c r="I81" s="563" t="s">
        <v>1050</v>
      </c>
      <c r="J81" s="570" t="s">
        <v>1940</v>
      </c>
      <c r="K81" s="570" t="s">
        <v>1841</v>
      </c>
      <c r="L81" s="570" t="s">
        <v>1842</v>
      </c>
      <c r="M81" s="570">
        <v>2</v>
      </c>
      <c r="N81" s="570">
        <v>1</v>
      </c>
      <c r="O81" s="570" t="s">
        <v>925</v>
      </c>
      <c r="P81" s="570" t="s">
        <v>925</v>
      </c>
      <c r="Q81" s="570">
        <v>1</v>
      </c>
      <c r="R81" s="570" t="s">
        <v>925</v>
      </c>
      <c r="S81" s="318"/>
      <c r="T81" s="318"/>
    </row>
    <row r="82" spans="1:20" ht="14.4" x14ac:dyDescent="0.25">
      <c r="B82" s="562" t="s">
        <v>1051</v>
      </c>
      <c r="C82" s="546" t="s">
        <v>1454</v>
      </c>
      <c r="D82" s="546" t="s">
        <v>922</v>
      </c>
      <c r="E82" s="546" t="s">
        <v>923</v>
      </c>
      <c r="F82" s="567" t="s">
        <v>2066</v>
      </c>
      <c r="G82" s="567" t="s">
        <v>2066</v>
      </c>
      <c r="H82" s="570"/>
      <c r="I82" s="563" t="s">
        <v>1052</v>
      </c>
      <c r="J82" s="570" t="s">
        <v>1941</v>
      </c>
      <c r="K82" s="570" t="s">
        <v>1841</v>
      </c>
      <c r="L82" s="570" t="s">
        <v>1842</v>
      </c>
      <c r="M82" s="571">
        <v>2</v>
      </c>
      <c r="N82" s="571">
        <v>1</v>
      </c>
      <c r="O82" s="570" t="s">
        <v>925</v>
      </c>
      <c r="P82" s="570" t="s">
        <v>925</v>
      </c>
      <c r="Q82" s="570">
        <v>1</v>
      </c>
      <c r="R82" s="570" t="s">
        <v>925</v>
      </c>
      <c r="S82" s="318"/>
      <c r="T82" s="318"/>
    </row>
    <row r="83" spans="1:20" ht="43.2" x14ac:dyDescent="0.25">
      <c r="B83" s="562" t="s">
        <v>1053</v>
      </c>
      <c r="C83" s="546" t="s">
        <v>1455</v>
      </c>
      <c r="D83" s="546" t="s">
        <v>922</v>
      </c>
      <c r="E83" s="546" t="s">
        <v>923</v>
      </c>
      <c r="F83" s="567" t="s">
        <v>2066</v>
      </c>
      <c r="G83" s="567" t="s">
        <v>2066</v>
      </c>
      <c r="H83" s="570"/>
      <c r="I83" s="563" t="s">
        <v>1054</v>
      </c>
      <c r="J83" s="570" t="s">
        <v>1942</v>
      </c>
      <c r="K83" s="570" t="s">
        <v>1841</v>
      </c>
      <c r="L83" s="570" t="s">
        <v>1842</v>
      </c>
      <c r="M83" s="571">
        <v>4</v>
      </c>
      <c r="N83" s="571">
        <v>1</v>
      </c>
      <c r="O83" s="570" t="s">
        <v>925</v>
      </c>
      <c r="P83" s="570" t="s">
        <v>925</v>
      </c>
      <c r="Q83" s="570">
        <v>1</v>
      </c>
      <c r="R83" s="570" t="s">
        <v>925</v>
      </c>
      <c r="S83" s="318"/>
      <c r="T83" s="318"/>
    </row>
    <row r="84" spans="1:20" ht="28.8" x14ac:dyDescent="0.25">
      <c r="B84" s="561" t="s">
        <v>1055</v>
      </c>
      <c r="C84" s="546" t="s">
        <v>1456</v>
      </c>
      <c r="D84" s="546" t="s">
        <v>922</v>
      </c>
      <c r="E84" s="546" t="s">
        <v>923</v>
      </c>
      <c r="F84" s="567" t="s">
        <v>2066</v>
      </c>
      <c r="G84" s="567" t="s">
        <v>2066</v>
      </c>
      <c r="H84" s="570"/>
      <c r="I84" s="563" t="s">
        <v>1056</v>
      </c>
      <c r="J84" s="570" t="s">
        <v>1943</v>
      </c>
      <c r="K84" s="570" t="s">
        <v>1841</v>
      </c>
      <c r="L84" s="570" t="s">
        <v>1842</v>
      </c>
      <c r="M84" s="570">
        <v>2</v>
      </c>
      <c r="N84" s="570">
        <v>1</v>
      </c>
      <c r="O84" s="570" t="s">
        <v>925</v>
      </c>
      <c r="P84" s="570" t="s">
        <v>925</v>
      </c>
      <c r="Q84" s="570">
        <v>1</v>
      </c>
      <c r="R84" s="570" t="s">
        <v>925</v>
      </c>
      <c r="S84" s="318"/>
      <c r="T84" s="318"/>
    </row>
    <row r="85" spans="1:20" ht="43.2" x14ac:dyDescent="0.25">
      <c r="A85" s="316"/>
      <c r="B85" s="564"/>
      <c r="C85" s="572" t="s">
        <v>1730</v>
      </c>
      <c r="D85" s="566"/>
      <c r="E85" s="566"/>
      <c r="F85" s="567" t="s">
        <v>2065</v>
      </c>
      <c r="G85" s="567" t="s">
        <v>2065</v>
      </c>
      <c r="H85" s="567"/>
      <c r="I85" s="567"/>
      <c r="J85" s="567"/>
      <c r="K85" s="567"/>
      <c r="L85" s="568"/>
      <c r="M85" s="568"/>
      <c r="N85" s="568"/>
      <c r="O85" s="568"/>
      <c r="P85" s="568"/>
      <c r="Q85" s="568"/>
      <c r="R85" s="568"/>
      <c r="S85" s="318"/>
      <c r="T85" s="318"/>
    </row>
    <row r="86" spans="1:20" ht="43.2" x14ac:dyDescent="0.25">
      <c r="A86" s="317"/>
      <c r="B86" s="561" t="s">
        <v>1057</v>
      </c>
      <c r="C86" s="546" t="s">
        <v>1539</v>
      </c>
      <c r="D86" s="546" t="s">
        <v>933</v>
      </c>
      <c r="E86" s="546" t="s">
        <v>925</v>
      </c>
      <c r="F86" s="567" t="s">
        <v>2066</v>
      </c>
      <c r="G86" s="567" t="s">
        <v>2066</v>
      </c>
      <c r="H86" s="570"/>
      <c r="I86" s="563" t="s">
        <v>1058</v>
      </c>
      <c r="J86" s="570" t="s">
        <v>1039</v>
      </c>
      <c r="K86" s="570" t="s">
        <v>1760</v>
      </c>
      <c r="L86" s="570" t="s">
        <v>1843</v>
      </c>
      <c r="M86" s="570">
        <v>1</v>
      </c>
      <c r="N86" s="570">
        <v>1</v>
      </c>
      <c r="O86" s="570" t="s">
        <v>925</v>
      </c>
      <c r="P86" s="570" t="s">
        <v>925</v>
      </c>
      <c r="Q86" s="570">
        <v>1</v>
      </c>
      <c r="R86" s="570" t="s">
        <v>925</v>
      </c>
      <c r="S86" s="318"/>
      <c r="T86" s="318"/>
    </row>
    <row r="87" spans="1:20" ht="28.8" x14ac:dyDescent="0.25">
      <c r="A87" s="317"/>
      <c r="B87" s="561" t="s">
        <v>1059</v>
      </c>
      <c r="C87" s="546" t="s">
        <v>1540</v>
      </c>
      <c r="D87" s="546" t="s">
        <v>922</v>
      </c>
      <c r="E87" s="546" t="s">
        <v>923</v>
      </c>
      <c r="F87" s="567" t="s">
        <v>2066</v>
      </c>
      <c r="G87" s="567" t="s">
        <v>2066</v>
      </c>
      <c r="H87" s="570"/>
      <c r="I87" s="563" t="s">
        <v>1060</v>
      </c>
      <c r="J87" s="570" t="s">
        <v>1041</v>
      </c>
      <c r="K87" s="570" t="s">
        <v>1760</v>
      </c>
      <c r="L87" s="570" t="s">
        <v>1843</v>
      </c>
      <c r="M87" s="570">
        <v>2</v>
      </c>
      <c r="N87" s="570">
        <v>1</v>
      </c>
      <c r="O87" s="570" t="s">
        <v>925</v>
      </c>
      <c r="P87" s="570" t="s">
        <v>925</v>
      </c>
      <c r="Q87" s="570">
        <v>1</v>
      </c>
      <c r="R87" s="570" t="s">
        <v>925</v>
      </c>
      <c r="S87" s="318"/>
      <c r="T87" s="318"/>
    </row>
    <row r="88" spans="1:20" ht="28.8" x14ac:dyDescent="0.25">
      <c r="A88" s="317"/>
      <c r="B88" s="561" t="s">
        <v>1061</v>
      </c>
      <c r="C88" s="546" t="s">
        <v>1541</v>
      </c>
      <c r="D88" s="546" t="s">
        <v>922</v>
      </c>
      <c r="E88" s="546" t="s">
        <v>923</v>
      </c>
      <c r="F88" s="567" t="s">
        <v>2066</v>
      </c>
      <c r="G88" s="567" t="s">
        <v>2066</v>
      </c>
      <c r="H88" s="570"/>
      <c r="I88" s="563" t="s">
        <v>1060</v>
      </c>
      <c r="J88" s="570" t="s">
        <v>1041</v>
      </c>
      <c r="K88" s="570" t="s">
        <v>1760</v>
      </c>
      <c r="L88" s="570" t="s">
        <v>1843</v>
      </c>
      <c r="M88" s="570">
        <v>2</v>
      </c>
      <c r="N88" s="570">
        <v>1</v>
      </c>
      <c r="O88" s="570" t="s">
        <v>925</v>
      </c>
      <c r="P88" s="570" t="s">
        <v>925</v>
      </c>
      <c r="Q88" s="570">
        <v>1</v>
      </c>
      <c r="R88" s="570" t="s">
        <v>925</v>
      </c>
      <c r="S88" s="318"/>
      <c r="T88" s="318"/>
    </row>
    <row r="89" spans="1:20" ht="57.6" x14ac:dyDescent="0.25">
      <c r="A89" s="317"/>
      <c r="B89" s="561" t="s">
        <v>1062</v>
      </c>
      <c r="C89" s="546" t="s">
        <v>1583</v>
      </c>
      <c r="D89" s="546" t="s">
        <v>922</v>
      </c>
      <c r="E89" s="546" t="s">
        <v>923</v>
      </c>
      <c r="F89" s="567" t="s">
        <v>2066</v>
      </c>
      <c r="G89" s="567" t="s">
        <v>2066</v>
      </c>
      <c r="H89" s="570"/>
      <c r="I89" s="563" t="s">
        <v>1063</v>
      </c>
      <c r="J89" s="570" t="s">
        <v>1045</v>
      </c>
      <c r="K89" s="570" t="s">
        <v>1760</v>
      </c>
      <c r="L89" s="570" t="s">
        <v>1843</v>
      </c>
      <c r="M89" s="570">
        <v>2</v>
      </c>
      <c r="N89" s="570">
        <v>1</v>
      </c>
      <c r="O89" s="570" t="s">
        <v>925</v>
      </c>
      <c r="P89" s="570" t="s">
        <v>925</v>
      </c>
      <c r="Q89" s="570">
        <v>1</v>
      </c>
      <c r="R89" s="570" t="s">
        <v>925</v>
      </c>
      <c r="S89" s="318"/>
      <c r="T89" s="318"/>
    </row>
    <row r="90" spans="1:20" ht="43.2" x14ac:dyDescent="0.25">
      <c r="A90" s="317"/>
      <c r="B90" s="561" t="s">
        <v>1064</v>
      </c>
      <c r="C90" s="546" t="s">
        <v>1606</v>
      </c>
      <c r="D90" s="546" t="s">
        <v>922</v>
      </c>
      <c r="E90" s="546" t="s">
        <v>923</v>
      </c>
      <c r="F90" s="567" t="s">
        <v>2066</v>
      </c>
      <c r="G90" s="567" t="s">
        <v>2066</v>
      </c>
      <c r="H90" s="570"/>
      <c r="I90" s="563" t="s">
        <v>1065</v>
      </c>
      <c r="J90" s="570" t="s">
        <v>1045</v>
      </c>
      <c r="K90" s="570" t="s">
        <v>1760</v>
      </c>
      <c r="L90" s="570" t="s">
        <v>1843</v>
      </c>
      <c r="M90" s="570">
        <v>2</v>
      </c>
      <c r="N90" s="570">
        <v>1</v>
      </c>
      <c r="O90" s="570" t="s">
        <v>925</v>
      </c>
      <c r="P90" s="570" t="s">
        <v>925</v>
      </c>
      <c r="Q90" s="570">
        <v>1</v>
      </c>
      <c r="R90" s="570" t="s">
        <v>925</v>
      </c>
      <c r="S90" s="318"/>
      <c r="T90" s="318"/>
    </row>
    <row r="91" spans="1:20" ht="28.8" x14ac:dyDescent="0.25">
      <c r="A91" s="317"/>
      <c r="B91" s="561" t="s">
        <v>1066</v>
      </c>
      <c r="C91" s="546" t="s">
        <v>1544</v>
      </c>
      <c r="D91" s="546" t="s">
        <v>922</v>
      </c>
      <c r="E91" s="546" t="s">
        <v>923</v>
      </c>
      <c r="F91" s="567" t="s">
        <v>2066</v>
      </c>
      <c r="G91" s="567" t="s">
        <v>2066</v>
      </c>
      <c r="H91" s="570"/>
      <c r="I91" s="563" t="s">
        <v>1067</v>
      </c>
      <c r="J91" s="570" t="s">
        <v>1047</v>
      </c>
      <c r="K91" s="570" t="s">
        <v>1760</v>
      </c>
      <c r="L91" s="570" t="s">
        <v>1843</v>
      </c>
      <c r="M91" s="570">
        <v>2</v>
      </c>
      <c r="N91" s="570">
        <v>1</v>
      </c>
      <c r="O91" s="570" t="s">
        <v>925</v>
      </c>
      <c r="P91" s="570" t="s">
        <v>925</v>
      </c>
      <c r="Q91" s="570">
        <v>1</v>
      </c>
      <c r="R91" s="570" t="s">
        <v>925</v>
      </c>
      <c r="S91" s="318"/>
      <c r="T91" s="318"/>
    </row>
    <row r="92" spans="1:20" ht="43.2" x14ac:dyDescent="0.25">
      <c r="A92" s="317"/>
      <c r="B92" s="564"/>
      <c r="C92" s="572" t="s">
        <v>1731</v>
      </c>
      <c r="D92" s="566"/>
      <c r="E92" s="566"/>
      <c r="F92" s="567" t="s">
        <v>2065</v>
      </c>
      <c r="G92" s="567" t="s">
        <v>2065</v>
      </c>
      <c r="H92" s="567"/>
      <c r="I92" s="567"/>
      <c r="J92" s="567"/>
      <c r="K92" s="567"/>
      <c r="L92" s="568"/>
      <c r="M92" s="568"/>
      <c r="N92" s="568"/>
      <c r="O92" s="568"/>
      <c r="P92" s="568"/>
      <c r="Q92" s="568"/>
      <c r="R92" s="568"/>
      <c r="S92" s="318"/>
      <c r="T92" s="318"/>
    </row>
    <row r="93" spans="1:20" ht="28.8" x14ac:dyDescent="0.25">
      <c r="A93" s="317"/>
      <c r="B93" s="547" t="s">
        <v>1068</v>
      </c>
      <c r="C93" s="546" t="s">
        <v>1620</v>
      </c>
      <c r="D93" s="546" t="s">
        <v>933</v>
      </c>
      <c r="E93" s="546" t="s">
        <v>925</v>
      </c>
      <c r="F93" s="567" t="s">
        <v>2065</v>
      </c>
      <c r="G93" s="567" t="s">
        <v>2065</v>
      </c>
      <c r="H93" s="570"/>
      <c r="I93" s="563" t="s">
        <v>1069</v>
      </c>
      <c r="J93" s="570" t="s">
        <v>1945</v>
      </c>
      <c r="K93" s="570" t="s">
        <v>1762</v>
      </c>
      <c r="L93" s="570" t="s">
        <v>1844</v>
      </c>
      <c r="M93" s="570">
        <v>1</v>
      </c>
      <c r="N93" s="570">
        <v>1</v>
      </c>
      <c r="O93" s="570" t="s">
        <v>1070</v>
      </c>
      <c r="P93" s="570" t="s">
        <v>925</v>
      </c>
      <c r="Q93" s="570">
        <v>1</v>
      </c>
      <c r="R93" s="570" t="s">
        <v>1070</v>
      </c>
      <c r="S93" s="318"/>
      <c r="T93" s="318"/>
    </row>
    <row r="94" spans="1:20" ht="28.8" x14ac:dyDescent="0.25">
      <c r="A94" s="317"/>
      <c r="B94" s="561" t="s">
        <v>1071</v>
      </c>
      <c r="C94" s="546" t="s">
        <v>1614</v>
      </c>
      <c r="D94" s="546" t="s">
        <v>922</v>
      </c>
      <c r="E94" s="546" t="s">
        <v>923</v>
      </c>
      <c r="F94" s="567" t="s">
        <v>2066</v>
      </c>
      <c r="G94" s="567" t="s">
        <v>2066</v>
      </c>
      <c r="H94" s="570"/>
      <c r="I94" s="577">
        <v>445</v>
      </c>
      <c r="J94" s="570" t="s">
        <v>1944</v>
      </c>
      <c r="K94" s="570" t="s">
        <v>1762</v>
      </c>
      <c r="L94" s="570" t="s">
        <v>1844</v>
      </c>
      <c r="M94" s="570">
        <v>2</v>
      </c>
      <c r="N94" s="570">
        <v>1</v>
      </c>
      <c r="O94" s="570" t="s">
        <v>925</v>
      </c>
      <c r="P94" s="570" t="s">
        <v>925</v>
      </c>
      <c r="Q94" s="570">
        <v>1</v>
      </c>
      <c r="R94" s="570" t="s">
        <v>925</v>
      </c>
      <c r="S94" s="318"/>
      <c r="T94" s="318"/>
    </row>
    <row r="95" spans="1:20" ht="43.2" x14ac:dyDescent="0.25">
      <c r="A95" s="317"/>
      <c r="B95" s="547" t="s">
        <v>1072</v>
      </c>
      <c r="C95" s="546" t="s">
        <v>1630</v>
      </c>
      <c r="D95" s="546" t="s">
        <v>933</v>
      </c>
      <c r="E95" s="546" t="s">
        <v>925</v>
      </c>
      <c r="F95" s="567" t="s">
        <v>2066</v>
      </c>
      <c r="G95" s="567" t="s">
        <v>2066</v>
      </c>
      <c r="H95" s="570"/>
      <c r="I95" s="563" t="s">
        <v>1073</v>
      </c>
      <c r="J95" s="570" t="s">
        <v>1946</v>
      </c>
      <c r="K95" s="570" t="s">
        <v>1762</v>
      </c>
      <c r="L95" s="570" t="s">
        <v>1844</v>
      </c>
      <c r="M95" s="570">
        <v>1</v>
      </c>
      <c r="N95" s="570">
        <v>1</v>
      </c>
      <c r="O95" s="570" t="s">
        <v>925</v>
      </c>
      <c r="P95" s="570" t="s">
        <v>925</v>
      </c>
      <c r="Q95" s="570">
        <v>1</v>
      </c>
      <c r="R95" s="570" t="s">
        <v>925</v>
      </c>
      <c r="S95" s="318"/>
      <c r="T95" s="318"/>
    </row>
    <row r="96" spans="1:20" ht="28.8" x14ac:dyDescent="0.25">
      <c r="A96" s="317"/>
      <c r="B96" s="561" t="s">
        <v>1074</v>
      </c>
      <c r="C96" s="546" t="s">
        <v>1616</v>
      </c>
      <c r="D96" s="546" t="s">
        <v>922</v>
      </c>
      <c r="E96" s="546" t="s">
        <v>923</v>
      </c>
      <c r="F96" s="567" t="s">
        <v>2066</v>
      </c>
      <c r="G96" s="567" t="s">
        <v>2066</v>
      </c>
      <c r="H96" s="570"/>
      <c r="I96" s="563" t="s">
        <v>1075</v>
      </c>
      <c r="J96" s="570" t="s">
        <v>1947</v>
      </c>
      <c r="K96" s="570" t="s">
        <v>1762</v>
      </c>
      <c r="L96" s="570" t="s">
        <v>1844</v>
      </c>
      <c r="M96" s="570">
        <v>2</v>
      </c>
      <c r="N96" s="570">
        <v>1</v>
      </c>
      <c r="O96" s="570" t="s">
        <v>925</v>
      </c>
      <c r="P96" s="570" t="s">
        <v>925</v>
      </c>
      <c r="Q96" s="570">
        <v>1</v>
      </c>
      <c r="R96" s="570" t="s">
        <v>925</v>
      </c>
      <c r="S96" s="318"/>
      <c r="T96" s="318"/>
    </row>
    <row r="97" spans="1:20" ht="28.8" x14ac:dyDescent="0.25">
      <c r="A97" s="317"/>
      <c r="B97" s="562" t="s">
        <v>1076</v>
      </c>
      <c r="C97" s="546" t="s">
        <v>1617</v>
      </c>
      <c r="D97" s="546" t="s">
        <v>922</v>
      </c>
      <c r="E97" s="546" t="s">
        <v>923</v>
      </c>
      <c r="F97" s="567" t="s">
        <v>2066</v>
      </c>
      <c r="G97" s="567" t="s">
        <v>2066</v>
      </c>
      <c r="H97" s="570"/>
      <c r="I97" s="563" t="s">
        <v>1032</v>
      </c>
      <c r="J97" s="570" t="s">
        <v>1948</v>
      </c>
      <c r="K97" s="570" t="s">
        <v>1762</v>
      </c>
      <c r="L97" s="570" t="s">
        <v>1844</v>
      </c>
      <c r="M97" s="571">
        <v>4</v>
      </c>
      <c r="N97" s="571">
        <v>1</v>
      </c>
      <c r="O97" s="570" t="s">
        <v>925</v>
      </c>
      <c r="P97" s="570" t="s">
        <v>925</v>
      </c>
      <c r="Q97" s="570">
        <v>1</v>
      </c>
      <c r="R97" s="570" t="s">
        <v>925</v>
      </c>
      <c r="S97" s="318"/>
      <c r="T97" s="318"/>
    </row>
    <row r="98" spans="1:20" ht="14.4" x14ac:dyDescent="0.25">
      <c r="A98" s="317"/>
      <c r="B98" s="547" t="s">
        <v>1077</v>
      </c>
      <c r="C98" s="546" t="s">
        <v>1618</v>
      </c>
      <c r="D98" s="546" t="s">
        <v>922</v>
      </c>
      <c r="E98" s="546" t="s">
        <v>923</v>
      </c>
      <c r="F98" s="567" t="s">
        <v>2066</v>
      </c>
      <c r="G98" s="567" t="s">
        <v>2066</v>
      </c>
      <c r="H98" s="570"/>
      <c r="I98" s="563" t="s">
        <v>1078</v>
      </c>
      <c r="J98" s="570" t="s">
        <v>1949</v>
      </c>
      <c r="K98" s="570" t="s">
        <v>1762</v>
      </c>
      <c r="L98" s="570" t="s">
        <v>1844</v>
      </c>
      <c r="M98" s="570">
        <v>2</v>
      </c>
      <c r="N98" s="570">
        <v>1</v>
      </c>
      <c r="O98" s="570" t="s">
        <v>925</v>
      </c>
      <c r="P98" s="570" t="s">
        <v>925</v>
      </c>
      <c r="Q98" s="570">
        <v>1</v>
      </c>
      <c r="R98" s="570" t="s">
        <v>925</v>
      </c>
      <c r="S98" s="318"/>
      <c r="T98" s="318"/>
    </row>
    <row r="99" spans="1:20" ht="28.8" x14ac:dyDescent="0.25">
      <c r="A99" s="317"/>
      <c r="B99" s="547" t="s">
        <v>1079</v>
      </c>
      <c r="C99" s="546" t="s">
        <v>1619</v>
      </c>
      <c r="D99" s="546" t="s">
        <v>922</v>
      </c>
      <c r="E99" s="546" t="s">
        <v>943</v>
      </c>
      <c r="F99" s="567" t="s">
        <v>2066</v>
      </c>
      <c r="G99" s="567" t="s">
        <v>2066</v>
      </c>
      <c r="H99" s="570"/>
      <c r="I99" s="563" t="s">
        <v>1080</v>
      </c>
      <c r="J99" s="570" t="s">
        <v>1950</v>
      </c>
      <c r="K99" s="570" t="s">
        <v>1762</v>
      </c>
      <c r="L99" s="570" t="s">
        <v>1844</v>
      </c>
      <c r="M99" s="570">
        <v>2</v>
      </c>
      <c r="N99" s="570">
        <v>1</v>
      </c>
      <c r="O99" s="570" t="s">
        <v>925</v>
      </c>
      <c r="P99" s="570" t="s">
        <v>925</v>
      </c>
      <c r="Q99" s="570">
        <v>1</v>
      </c>
      <c r="R99" s="570" t="s">
        <v>925</v>
      </c>
      <c r="S99" s="318"/>
      <c r="T99" s="318"/>
    </row>
    <row r="100" spans="1:20" ht="28.8" x14ac:dyDescent="0.25">
      <c r="A100" s="317"/>
      <c r="B100" s="564"/>
      <c r="C100" s="572" t="s">
        <v>1766</v>
      </c>
      <c r="D100" s="566"/>
      <c r="E100" s="566"/>
      <c r="F100" s="567" t="s">
        <v>2065</v>
      </c>
      <c r="G100" s="567" t="s">
        <v>2065</v>
      </c>
      <c r="H100" s="567"/>
      <c r="I100" s="567"/>
      <c r="J100" s="567"/>
      <c r="K100" s="567"/>
      <c r="L100" s="568"/>
      <c r="M100" s="568"/>
      <c r="N100" s="568"/>
      <c r="O100" s="568"/>
      <c r="P100" s="568"/>
      <c r="Q100" s="568"/>
      <c r="R100" s="568"/>
      <c r="S100" s="318"/>
      <c r="T100" s="318"/>
    </row>
    <row r="101" spans="1:20" ht="43.2" x14ac:dyDescent="0.25">
      <c r="A101" s="317"/>
      <c r="B101" s="561" t="s">
        <v>1081</v>
      </c>
      <c r="C101" s="546" t="s">
        <v>1101</v>
      </c>
      <c r="D101" s="546" t="s">
        <v>933</v>
      </c>
      <c r="E101" s="546" t="s">
        <v>925</v>
      </c>
      <c r="F101" s="567" t="s">
        <v>2065</v>
      </c>
      <c r="G101" s="567" t="s">
        <v>2065</v>
      </c>
      <c r="H101" s="570"/>
      <c r="I101" s="563" t="s">
        <v>1082</v>
      </c>
      <c r="J101" s="570">
        <v>16</v>
      </c>
      <c r="K101" s="570" t="s">
        <v>1764</v>
      </c>
      <c r="L101" s="570" t="s">
        <v>1845</v>
      </c>
      <c r="M101" s="570">
        <v>1</v>
      </c>
      <c r="N101" s="570">
        <v>1</v>
      </c>
      <c r="O101" s="570" t="s">
        <v>1083</v>
      </c>
      <c r="P101" s="570" t="s">
        <v>925</v>
      </c>
      <c r="Q101" s="570">
        <v>1</v>
      </c>
      <c r="R101" s="570" t="s">
        <v>1083</v>
      </c>
      <c r="S101" s="318"/>
      <c r="T101" s="318"/>
    </row>
    <row r="102" spans="1:20" ht="28.8" x14ac:dyDescent="0.25">
      <c r="A102" s="317"/>
      <c r="B102" s="561" t="s">
        <v>1084</v>
      </c>
      <c r="C102" s="546" t="s">
        <v>1114</v>
      </c>
      <c r="D102" s="546" t="s">
        <v>922</v>
      </c>
      <c r="E102" s="546" t="s">
        <v>923</v>
      </c>
      <c r="F102" s="567" t="s">
        <v>2066</v>
      </c>
      <c r="G102" s="567" t="s">
        <v>2066</v>
      </c>
      <c r="H102" s="570"/>
      <c r="I102" s="563" t="s">
        <v>1085</v>
      </c>
      <c r="J102" s="570">
        <v>16</v>
      </c>
      <c r="K102" s="570" t="s">
        <v>1764</v>
      </c>
      <c r="L102" s="570" t="s">
        <v>1845</v>
      </c>
      <c r="M102" s="570">
        <v>1</v>
      </c>
      <c r="N102" s="570">
        <v>1</v>
      </c>
      <c r="O102" s="570" t="s">
        <v>925</v>
      </c>
      <c r="P102" s="570" t="s">
        <v>925</v>
      </c>
      <c r="Q102" s="570">
        <v>1</v>
      </c>
      <c r="R102" s="570" t="s">
        <v>925</v>
      </c>
      <c r="S102" s="318"/>
      <c r="T102" s="318"/>
    </row>
    <row r="103" spans="1:20" ht="28.8" x14ac:dyDescent="0.25">
      <c r="A103" s="317"/>
      <c r="B103" s="564"/>
      <c r="C103" s="572" t="s">
        <v>1732</v>
      </c>
      <c r="D103" s="566"/>
      <c r="E103" s="566"/>
      <c r="F103" s="567" t="s">
        <v>2065</v>
      </c>
      <c r="G103" s="567" t="s">
        <v>2065</v>
      </c>
      <c r="H103" s="567"/>
      <c r="I103" s="567"/>
      <c r="J103" s="567"/>
      <c r="K103" s="567"/>
      <c r="L103" s="568"/>
      <c r="M103" s="568"/>
      <c r="N103" s="568"/>
      <c r="O103" s="568"/>
      <c r="P103" s="568"/>
      <c r="Q103" s="568"/>
      <c r="R103" s="568"/>
      <c r="S103" s="318"/>
      <c r="T103" s="318"/>
    </row>
    <row r="104" spans="1:20" ht="43.2" x14ac:dyDescent="0.25">
      <c r="B104" s="562" t="s">
        <v>1086</v>
      </c>
      <c r="C104" s="546" t="s">
        <v>1129</v>
      </c>
      <c r="D104" s="546" t="s">
        <v>933</v>
      </c>
      <c r="E104" s="546" t="s">
        <v>925</v>
      </c>
      <c r="F104" s="567" t="s">
        <v>2065</v>
      </c>
      <c r="G104" s="567" t="s">
        <v>2065</v>
      </c>
      <c r="H104" s="570"/>
      <c r="I104" s="563" t="s">
        <v>1961</v>
      </c>
      <c r="J104" s="570" t="s">
        <v>1951</v>
      </c>
      <c r="K104" s="570" t="s">
        <v>1846</v>
      </c>
      <c r="L104" s="570" t="s">
        <v>1847</v>
      </c>
      <c r="M104" s="571">
        <v>1</v>
      </c>
      <c r="N104" s="571">
        <v>1</v>
      </c>
      <c r="O104" s="570" t="s">
        <v>1087</v>
      </c>
      <c r="P104" s="570" t="s">
        <v>925</v>
      </c>
      <c r="Q104" s="570">
        <v>1</v>
      </c>
      <c r="R104" s="570" t="s">
        <v>1087</v>
      </c>
      <c r="S104" s="318"/>
      <c r="T104" s="318"/>
    </row>
    <row r="105" spans="1:20" ht="14.4" x14ac:dyDescent="0.25">
      <c r="B105" s="562" t="s">
        <v>1088</v>
      </c>
      <c r="C105" s="546" t="s">
        <v>1130</v>
      </c>
      <c r="D105" s="546" t="s">
        <v>922</v>
      </c>
      <c r="E105" s="546" t="s">
        <v>943</v>
      </c>
      <c r="F105" s="567" t="s">
        <v>2065</v>
      </c>
      <c r="G105" s="567" t="s">
        <v>2065</v>
      </c>
      <c r="H105" s="570"/>
      <c r="I105" s="563" t="s">
        <v>1089</v>
      </c>
      <c r="J105" s="570" t="s">
        <v>1952</v>
      </c>
      <c r="K105" s="570" t="s">
        <v>1846</v>
      </c>
      <c r="L105" s="570" t="s">
        <v>1847</v>
      </c>
      <c r="M105" s="571">
        <v>1</v>
      </c>
      <c r="N105" s="571">
        <v>1</v>
      </c>
      <c r="O105" s="570">
        <v>1</v>
      </c>
      <c r="P105" s="570" t="s">
        <v>925</v>
      </c>
      <c r="Q105" s="570">
        <v>1</v>
      </c>
      <c r="R105" s="570">
        <v>1</v>
      </c>
      <c r="S105" s="318"/>
      <c r="T105" s="318"/>
    </row>
    <row r="106" spans="1:20" ht="43.2" x14ac:dyDescent="0.25">
      <c r="B106" s="562" t="s">
        <v>1090</v>
      </c>
      <c r="C106" s="546" t="s">
        <v>1131</v>
      </c>
      <c r="D106" s="546" t="s">
        <v>922</v>
      </c>
      <c r="E106" s="546" t="s">
        <v>943</v>
      </c>
      <c r="F106" s="567" t="s">
        <v>2065</v>
      </c>
      <c r="G106" s="567" t="s">
        <v>2065</v>
      </c>
      <c r="H106" s="570"/>
      <c r="I106" s="563" t="s">
        <v>1091</v>
      </c>
      <c r="J106" s="570" t="s">
        <v>1953</v>
      </c>
      <c r="K106" s="570" t="s">
        <v>1846</v>
      </c>
      <c r="L106" s="570" t="s">
        <v>1847</v>
      </c>
      <c r="M106" s="571">
        <v>1</v>
      </c>
      <c r="N106" s="571">
        <v>1</v>
      </c>
      <c r="O106" s="570">
        <v>1</v>
      </c>
      <c r="P106" s="570" t="s">
        <v>925</v>
      </c>
      <c r="Q106" s="570">
        <v>1</v>
      </c>
      <c r="R106" s="570">
        <v>1</v>
      </c>
      <c r="S106" s="318"/>
      <c r="T106" s="318"/>
    </row>
    <row r="107" spans="1:20" ht="14.4" x14ac:dyDescent="0.25">
      <c r="B107" s="562" t="s">
        <v>1092</v>
      </c>
      <c r="C107" s="546" t="s">
        <v>1132</v>
      </c>
      <c r="D107" s="546" t="s">
        <v>922</v>
      </c>
      <c r="E107" s="546" t="s">
        <v>943</v>
      </c>
      <c r="F107" s="567" t="s">
        <v>2065</v>
      </c>
      <c r="G107" s="567" t="s">
        <v>2065</v>
      </c>
      <c r="H107" s="570"/>
      <c r="I107" s="563" t="s">
        <v>1093</v>
      </c>
      <c r="J107" s="570" t="s">
        <v>1954</v>
      </c>
      <c r="K107" s="570" t="s">
        <v>1846</v>
      </c>
      <c r="L107" s="570" t="s">
        <v>1847</v>
      </c>
      <c r="M107" s="571">
        <v>1</v>
      </c>
      <c r="N107" s="571">
        <v>1</v>
      </c>
      <c r="O107" s="570">
        <v>1</v>
      </c>
      <c r="P107" s="570" t="s">
        <v>925</v>
      </c>
      <c r="Q107" s="570">
        <v>1</v>
      </c>
      <c r="R107" s="570">
        <v>1</v>
      </c>
      <c r="S107" s="318"/>
      <c r="T107" s="318"/>
    </row>
    <row r="108" spans="1:20" ht="28.8" x14ac:dyDescent="0.25">
      <c r="B108" s="562" t="s">
        <v>1094</v>
      </c>
      <c r="C108" s="546" t="s">
        <v>1133</v>
      </c>
      <c r="D108" s="546" t="s">
        <v>922</v>
      </c>
      <c r="E108" s="546" t="s">
        <v>943</v>
      </c>
      <c r="F108" s="567" t="s">
        <v>2065</v>
      </c>
      <c r="G108" s="567" t="s">
        <v>2065</v>
      </c>
      <c r="H108" s="570"/>
      <c r="I108" s="563" t="s">
        <v>1963</v>
      </c>
      <c r="J108" s="570" t="s">
        <v>1955</v>
      </c>
      <c r="K108" s="570" t="s">
        <v>1846</v>
      </c>
      <c r="L108" s="570" t="s">
        <v>1847</v>
      </c>
      <c r="M108" s="571">
        <v>1</v>
      </c>
      <c r="N108" s="571">
        <v>1</v>
      </c>
      <c r="O108" s="570">
        <v>1</v>
      </c>
      <c r="P108" s="570" t="s">
        <v>925</v>
      </c>
      <c r="Q108" s="570">
        <v>1</v>
      </c>
      <c r="R108" s="570">
        <v>1</v>
      </c>
      <c r="S108" s="318"/>
      <c r="T108" s="318"/>
    </row>
    <row r="109" spans="1:20" ht="57.6" x14ac:dyDescent="0.25">
      <c r="B109" s="562" t="s">
        <v>1095</v>
      </c>
      <c r="C109" s="546" t="s">
        <v>1134</v>
      </c>
      <c r="D109" s="546" t="s">
        <v>922</v>
      </c>
      <c r="E109" s="546" t="s">
        <v>943</v>
      </c>
      <c r="F109" s="567" t="s">
        <v>2066</v>
      </c>
      <c r="G109" s="567" t="s">
        <v>2066</v>
      </c>
      <c r="H109" s="570"/>
      <c r="I109" s="563" t="s">
        <v>1962</v>
      </c>
      <c r="J109" s="570" t="s">
        <v>1955</v>
      </c>
      <c r="K109" s="570" t="s">
        <v>1846</v>
      </c>
      <c r="L109" s="570" t="s">
        <v>1847</v>
      </c>
      <c r="M109" s="571">
        <v>1</v>
      </c>
      <c r="N109" s="571">
        <v>1</v>
      </c>
      <c r="O109" s="570" t="s">
        <v>925</v>
      </c>
      <c r="P109" s="570" t="s">
        <v>925</v>
      </c>
      <c r="Q109" s="570">
        <v>1</v>
      </c>
      <c r="R109" s="570" t="s">
        <v>925</v>
      </c>
      <c r="S109" s="318"/>
      <c r="T109" s="318"/>
    </row>
    <row r="110" spans="1:20" ht="28.8" x14ac:dyDescent="0.25">
      <c r="B110" s="564"/>
      <c r="C110" s="572" t="s">
        <v>1733</v>
      </c>
      <c r="D110" s="566"/>
      <c r="E110" s="566"/>
      <c r="F110" s="567" t="s">
        <v>2065</v>
      </c>
      <c r="G110" s="567" t="s">
        <v>2065</v>
      </c>
      <c r="H110" s="567"/>
      <c r="I110" s="567"/>
      <c r="J110" s="567"/>
      <c r="K110" s="567"/>
      <c r="L110" s="568"/>
      <c r="M110" s="568"/>
      <c r="N110" s="568"/>
      <c r="O110" s="568"/>
      <c r="P110" s="568"/>
      <c r="Q110" s="568"/>
      <c r="R110" s="568"/>
      <c r="S110" s="318"/>
      <c r="T110" s="318"/>
    </row>
    <row r="111" spans="1:20" ht="14.4" x14ac:dyDescent="0.25">
      <c r="B111" s="561" t="s">
        <v>1096</v>
      </c>
      <c r="C111" s="546" t="s">
        <v>1257</v>
      </c>
      <c r="D111" s="546" t="s">
        <v>922</v>
      </c>
      <c r="E111" s="546" t="s">
        <v>923</v>
      </c>
      <c r="F111" s="567" t="s">
        <v>2066</v>
      </c>
      <c r="G111" s="567" t="s">
        <v>2066</v>
      </c>
      <c r="H111" s="570"/>
      <c r="I111" s="563" t="s">
        <v>1097</v>
      </c>
      <c r="J111" s="570">
        <v>18</v>
      </c>
      <c r="K111" s="570" t="s">
        <v>1848</v>
      </c>
      <c r="L111" s="570" t="s">
        <v>1849</v>
      </c>
      <c r="M111" s="570">
        <v>1</v>
      </c>
      <c r="N111" s="570">
        <v>1</v>
      </c>
      <c r="O111" s="570" t="s">
        <v>925</v>
      </c>
      <c r="P111" s="570" t="s">
        <v>925</v>
      </c>
      <c r="Q111" s="570">
        <v>1</v>
      </c>
      <c r="R111" s="570" t="s">
        <v>925</v>
      </c>
      <c r="S111" s="318"/>
      <c r="T111" s="318"/>
    </row>
    <row r="112" spans="1:20" ht="28.8" x14ac:dyDescent="0.25">
      <c r="B112" s="561" t="s">
        <v>1098</v>
      </c>
      <c r="C112" s="546" t="s">
        <v>1258</v>
      </c>
      <c r="D112" s="546" t="s">
        <v>922</v>
      </c>
      <c r="E112" s="546" t="s">
        <v>923</v>
      </c>
      <c r="F112" s="567" t="s">
        <v>2066</v>
      </c>
      <c r="G112" s="567" t="s">
        <v>2066</v>
      </c>
      <c r="H112" s="570"/>
      <c r="I112" s="563" t="s">
        <v>1097</v>
      </c>
      <c r="J112" s="570">
        <v>18</v>
      </c>
      <c r="K112" s="570" t="s">
        <v>1848</v>
      </c>
      <c r="L112" s="570" t="s">
        <v>1849</v>
      </c>
      <c r="M112" s="570">
        <v>1</v>
      </c>
      <c r="N112" s="570">
        <v>1</v>
      </c>
      <c r="O112" s="570" t="s">
        <v>925</v>
      </c>
      <c r="P112" s="570" t="s">
        <v>925</v>
      </c>
      <c r="Q112" s="570">
        <v>1</v>
      </c>
      <c r="R112" s="570" t="s">
        <v>925</v>
      </c>
      <c r="S112" s="318"/>
      <c r="T112" s="318"/>
    </row>
    <row r="113" spans="1:20" ht="14.4" x14ac:dyDescent="0.25">
      <c r="B113" s="561" t="s">
        <v>1099</v>
      </c>
      <c r="C113" s="546" t="s">
        <v>1259</v>
      </c>
      <c r="D113" s="546" t="s">
        <v>922</v>
      </c>
      <c r="E113" s="546" t="s">
        <v>923</v>
      </c>
      <c r="F113" s="567" t="s">
        <v>2066</v>
      </c>
      <c r="G113" s="567" t="s">
        <v>2066</v>
      </c>
      <c r="H113" s="570"/>
      <c r="I113" s="563" t="s">
        <v>1097</v>
      </c>
      <c r="J113" s="570">
        <v>18</v>
      </c>
      <c r="K113" s="570" t="s">
        <v>1848</v>
      </c>
      <c r="L113" s="570" t="s">
        <v>1849</v>
      </c>
      <c r="M113" s="570">
        <v>1</v>
      </c>
      <c r="N113" s="570">
        <v>1</v>
      </c>
      <c r="O113" s="570" t="s">
        <v>925</v>
      </c>
      <c r="P113" s="570" t="s">
        <v>925</v>
      </c>
      <c r="Q113" s="570">
        <v>1</v>
      </c>
      <c r="R113" s="570" t="s">
        <v>925</v>
      </c>
      <c r="S113" s="318"/>
      <c r="T113" s="318"/>
    </row>
    <row r="114" spans="1:20" ht="14.4" x14ac:dyDescent="0.25">
      <c r="B114" s="561" t="s">
        <v>1100</v>
      </c>
      <c r="C114" s="546" t="s">
        <v>1260</v>
      </c>
      <c r="D114" s="546" t="s">
        <v>933</v>
      </c>
      <c r="E114" s="546" t="s">
        <v>925</v>
      </c>
      <c r="F114" s="567" t="s">
        <v>2066</v>
      </c>
      <c r="G114" s="567" t="s">
        <v>2066</v>
      </c>
      <c r="H114" s="570"/>
      <c r="I114" s="563" t="s">
        <v>1097</v>
      </c>
      <c r="J114" s="570">
        <v>18</v>
      </c>
      <c r="K114" s="570" t="s">
        <v>1848</v>
      </c>
      <c r="L114" s="570" t="s">
        <v>1849</v>
      </c>
      <c r="M114" s="570">
        <v>1</v>
      </c>
      <c r="N114" s="570">
        <v>1</v>
      </c>
      <c r="O114" s="570" t="s">
        <v>925</v>
      </c>
      <c r="P114" s="570" t="s">
        <v>925</v>
      </c>
      <c r="Q114" s="570">
        <v>1</v>
      </c>
      <c r="R114" s="570" t="s">
        <v>925</v>
      </c>
      <c r="S114" s="318"/>
      <c r="T114" s="318"/>
    </row>
    <row r="115" spans="1:20" ht="57.6" x14ac:dyDescent="0.25">
      <c r="B115" s="564"/>
      <c r="C115" s="576" t="s">
        <v>1966</v>
      </c>
      <c r="D115" s="566"/>
      <c r="E115" s="566"/>
      <c r="F115" s="567" t="s">
        <v>2065</v>
      </c>
      <c r="G115" s="567" t="s">
        <v>2065</v>
      </c>
      <c r="H115" s="567"/>
      <c r="I115" s="567"/>
      <c r="J115" s="567"/>
      <c r="K115" s="567"/>
      <c r="L115" s="568"/>
      <c r="M115" s="568"/>
      <c r="N115" s="568"/>
      <c r="O115" s="568"/>
      <c r="P115" s="568"/>
      <c r="Q115" s="568"/>
      <c r="R115" s="568"/>
      <c r="S115" s="318"/>
      <c r="T115" s="318"/>
    </row>
    <row r="116" spans="1:20" ht="28.8" x14ac:dyDescent="0.25">
      <c r="B116" s="860" t="s">
        <v>1965</v>
      </c>
      <c r="C116" s="546" t="s">
        <v>1964</v>
      </c>
      <c r="D116" s="546" t="s">
        <v>933</v>
      </c>
      <c r="E116" s="546" t="s">
        <v>925</v>
      </c>
      <c r="F116" s="567" t="s">
        <v>2066</v>
      </c>
      <c r="G116" s="567" t="s">
        <v>2066</v>
      </c>
      <c r="H116" s="570"/>
      <c r="I116" s="563" t="s">
        <v>1970</v>
      </c>
      <c r="J116" s="570" t="s">
        <v>1971</v>
      </c>
      <c r="K116" s="570" t="s">
        <v>1969</v>
      </c>
      <c r="L116" s="570" t="s">
        <v>1972</v>
      </c>
      <c r="M116" s="570">
        <v>1</v>
      </c>
      <c r="N116" s="570">
        <v>1</v>
      </c>
      <c r="O116" s="570" t="s">
        <v>925</v>
      </c>
      <c r="P116" s="570" t="s">
        <v>925</v>
      </c>
      <c r="Q116" s="570">
        <v>1</v>
      </c>
      <c r="R116" s="570" t="s">
        <v>925</v>
      </c>
      <c r="S116" s="318"/>
      <c r="T116" s="318"/>
    </row>
    <row r="117" spans="1:20" ht="29.4" thickBot="1" x14ac:dyDescent="0.3">
      <c r="B117" s="860" t="s">
        <v>1968</v>
      </c>
      <c r="C117" s="546" t="s">
        <v>1967</v>
      </c>
      <c r="D117" s="546" t="s">
        <v>922</v>
      </c>
      <c r="E117" s="546" t="s">
        <v>943</v>
      </c>
      <c r="F117" s="567" t="s">
        <v>2066</v>
      </c>
      <c r="G117" s="567" t="s">
        <v>2066</v>
      </c>
      <c r="H117" s="570"/>
      <c r="I117" s="563" t="s">
        <v>1970</v>
      </c>
      <c r="J117" s="570" t="s">
        <v>1971</v>
      </c>
      <c r="K117" s="570" t="s">
        <v>1969</v>
      </c>
      <c r="L117" s="570" t="s">
        <v>1972</v>
      </c>
      <c r="M117" s="570">
        <v>2</v>
      </c>
      <c r="N117" s="570">
        <v>1</v>
      </c>
      <c r="O117" s="570" t="s">
        <v>925</v>
      </c>
      <c r="P117" s="570" t="s">
        <v>925</v>
      </c>
      <c r="Q117" s="570">
        <v>1</v>
      </c>
      <c r="R117" s="570" t="s">
        <v>925</v>
      </c>
      <c r="S117" s="318"/>
      <c r="T117" s="318"/>
    </row>
    <row r="118" spans="1:20" ht="15" thickBot="1" x14ac:dyDescent="0.3">
      <c r="B118" s="574" t="s">
        <v>2032</v>
      </c>
      <c r="C118" s="575"/>
      <c r="D118" s="575"/>
      <c r="E118" s="575"/>
      <c r="F118" s="575"/>
      <c r="G118" s="575"/>
      <c r="H118" s="575"/>
      <c r="I118" s="575"/>
      <c r="J118" s="575"/>
      <c r="K118" s="575"/>
      <c r="L118" s="575"/>
      <c r="M118" s="575"/>
      <c r="N118" s="575"/>
      <c r="O118" s="575"/>
      <c r="P118" s="575"/>
      <c r="Q118" s="575"/>
      <c r="R118" s="575"/>
      <c r="S118" s="307"/>
      <c r="T118" s="307"/>
    </row>
    <row r="119" spans="1:20" ht="28.8" x14ac:dyDescent="0.25">
      <c r="A119" s="308" t="s">
        <v>2033</v>
      </c>
      <c r="B119" s="867" t="s">
        <v>2034</v>
      </c>
      <c r="C119" s="546"/>
      <c r="D119" s="546"/>
      <c r="E119" s="546" t="s">
        <v>925</v>
      </c>
      <c r="F119" s="567" t="s">
        <v>2065</v>
      </c>
      <c r="G119" s="567" t="s">
        <v>2065</v>
      </c>
      <c r="H119" s="570"/>
      <c r="I119" s="563" t="s">
        <v>2036</v>
      </c>
      <c r="J119" s="577" t="s">
        <v>925</v>
      </c>
      <c r="K119" s="577" t="s">
        <v>925</v>
      </c>
      <c r="L119" s="577" t="s">
        <v>925</v>
      </c>
      <c r="M119" s="868"/>
      <c r="N119" s="868"/>
      <c r="O119" s="577"/>
      <c r="P119" s="577"/>
      <c r="Q119" s="577"/>
      <c r="R119" s="577"/>
      <c r="S119" s="318"/>
      <c r="T119" s="318"/>
    </row>
    <row r="120" spans="1:20" ht="29.4" thickBot="1" x14ac:dyDescent="0.3">
      <c r="B120" s="867" t="s">
        <v>2035</v>
      </c>
      <c r="C120" s="546"/>
      <c r="D120" s="546"/>
      <c r="E120" s="546" t="s">
        <v>925</v>
      </c>
      <c r="F120" s="567" t="s">
        <v>2065</v>
      </c>
      <c r="G120" s="567" t="s">
        <v>2065</v>
      </c>
      <c r="H120" s="570"/>
      <c r="I120" s="563" t="s">
        <v>2036</v>
      </c>
      <c r="J120" s="577" t="s">
        <v>925</v>
      </c>
      <c r="K120" s="577" t="s">
        <v>925</v>
      </c>
      <c r="L120" s="577" t="s">
        <v>925</v>
      </c>
      <c r="M120" s="868"/>
      <c r="N120" s="868"/>
      <c r="O120" s="577"/>
      <c r="P120" s="577"/>
      <c r="Q120" s="577"/>
      <c r="R120" s="577"/>
      <c r="S120" s="318"/>
      <c r="T120" s="318"/>
    </row>
    <row r="121" spans="1:20" ht="14.4" x14ac:dyDescent="0.25">
      <c r="B121" s="889" t="s">
        <v>1771</v>
      </c>
      <c r="C121" s="575"/>
      <c r="D121" s="575"/>
      <c r="E121" s="575"/>
      <c r="F121" s="575"/>
      <c r="G121" s="575"/>
      <c r="H121" s="575"/>
      <c r="I121" s="575"/>
      <c r="J121" s="575"/>
      <c r="K121" s="575"/>
      <c r="L121" s="575"/>
      <c r="M121" s="575"/>
      <c r="N121" s="575"/>
      <c r="O121" s="575"/>
      <c r="P121" s="575"/>
      <c r="Q121" s="575"/>
      <c r="R121" s="575"/>
      <c r="S121" s="307"/>
      <c r="T121" s="307"/>
    </row>
    <row r="122" spans="1:20" ht="28.8" x14ac:dyDescent="0.3">
      <c r="B122" s="870"/>
      <c r="C122" s="888" t="s">
        <v>1819</v>
      </c>
      <c r="D122" s="567"/>
      <c r="E122" s="567"/>
      <c r="F122" s="567"/>
      <c r="G122" s="567"/>
      <c r="H122" s="862"/>
      <c r="I122" s="862"/>
      <c r="J122" s="567"/>
      <c r="K122" s="567"/>
      <c r="L122" s="568"/>
      <c r="M122" s="568"/>
      <c r="N122" s="568"/>
      <c r="O122" s="568"/>
      <c r="P122" s="568"/>
      <c r="Q122" s="568"/>
      <c r="R122" s="568"/>
      <c r="S122" s="862"/>
      <c r="T122" s="307"/>
    </row>
    <row r="123" spans="1:20" ht="101.4" thickBot="1" x14ac:dyDescent="0.3">
      <c r="B123" s="561" t="s">
        <v>1803</v>
      </c>
      <c r="C123" s="871" t="s">
        <v>1818</v>
      </c>
      <c r="D123" s="872" t="s">
        <v>922</v>
      </c>
      <c r="E123" s="873" t="s">
        <v>925</v>
      </c>
      <c r="F123" s="567" t="s">
        <v>2065</v>
      </c>
      <c r="G123" s="567" t="s">
        <v>2065</v>
      </c>
      <c r="H123" s="873" t="s">
        <v>2094</v>
      </c>
      <c r="I123" s="875" t="s">
        <v>1804</v>
      </c>
      <c r="J123" s="873" t="s">
        <v>925</v>
      </c>
      <c r="K123" s="873" t="s">
        <v>925</v>
      </c>
      <c r="L123" s="873" t="s">
        <v>925</v>
      </c>
      <c r="M123" s="873">
        <v>2</v>
      </c>
      <c r="N123" s="873">
        <v>2</v>
      </c>
      <c r="O123" s="873">
        <v>2</v>
      </c>
      <c r="P123" s="873">
        <v>1</v>
      </c>
      <c r="Q123" s="873">
        <v>2</v>
      </c>
      <c r="R123" s="873">
        <v>1</v>
      </c>
      <c r="S123" s="318"/>
      <c r="T123" s="318"/>
    </row>
    <row r="124" spans="1:20" ht="57.6" x14ac:dyDescent="0.3">
      <c r="B124" s="876"/>
      <c r="C124" s="890" t="s">
        <v>2038</v>
      </c>
      <c r="D124" s="566"/>
      <c r="E124" s="567"/>
      <c r="F124" s="567"/>
      <c r="G124" s="567"/>
      <c r="H124" s="862"/>
      <c r="I124" s="874"/>
      <c r="J124" s="853"/>
      <c r="K124" s="567"/>
      <c r="L124" s="568"/>
      <c r="M124" s="568"/>
      <c r="N124" s="568"/>
      <c r="O124" s="568"/>
      <c r="P124" s="568"/>
      <c r="Q124" s="568"/>
      <c r="R124" s="568"/>
      <c r="S124" s="862"/>
      <c r="T124" s="307"/>
    </row>
    <row r="125" spans="1:20" ht="28.8" x14ac:dyDescent="0.3">
      <c r="B125" s="877" t="s">
        <v>2039</v>
      </c>
      <c r="C125" s="887" t="s">
        <v>2044</v>
      </c>
      <c r="D125" s="879" t="s">
        <v>922</v>
      </c>
      <c r="E125" s="879" t="s">
        <v>2046</v>
      </c>
      <c r="F125" s="567" t="s">
        <v>2065</v>
      </c>
      <c r="G125" s="567" t="s">
        <v>2065</v>
      </c>
      <c r="H125" s="570"/>
      <c r="I125" s="881" t="s">
        <v>998</v>
      </c>
      <c r="J125" s="570"/>
      <c r="K125" s="882" t="s">
        <v>2050</v>
      </c>
      <c r="L125" s="570"/>
      <c r="M125" s="570" t="s">
        <v>925</v>
      </c>
      <c r="N125" s="570" t="s">
        <v>925</v>
      </c>
      <c r="O125" s="570">
        <v>1</v>
      </c>
      <c r="P125" s="570" t="s">
        <v>925</v>
      </c>
      <c r="Q125" s="570" t="s">
        <v>925</v>
      </c>
      <c r="R125" s="570">
        <v>1</v>
      </c>
      <c r="S125" s="318"/>
      <c r="T125" s="318"/>
    </row>
    <row r="126" spans="1:20" ht="43.2" x14ac:dyDescent="0.25">
      <c r="B126" s="878" t="s">
        <v>2040</v>
      </c>
      <c r="C126" s="880" t="s">
        <v>2043</v>
      </c>
      <c r="D126" s="879" t="s">
        <v>922</v>
      </c>
      <c r="E126" s="879" t="s">
        <v>2047</v>
      </c>
      <c r="F126" s="567" t="s">
        <v>2065</v>
      </c>
      <c r="G126" s="567" t="s">
        <v>2065</v>
      </c>
      <c r="H126" s="570"/>
      <c r="I126" s="881" t="s">
        <v>1000</v>
      </c>
      <c r="J126" s="570"/>
      <c r="K126" s="882" t="s">
        <v>2051</v>
      </c>
      <c r="L126" s="570"/>
      <c r="M126" s="570" t="s">
        <v>925</v>
      </c>
      <c r="N126" s="570" t="s">
        <v>925</v>
      </c>
      <c r="O126" s="570">
        <v>1</v>
      </c>
      <c r="P126" s="570" t="s">
        <v>925</v>
      </c>
      <c r="Q126" s="570" t="s">
        <v>925</v>
      </c>
      <c r="R126" s="570">
        <v>1</v>
      </c>
      <c r="S126" s="318"/>
      <c r="T126" s="318"/>
    </row>
    <row r="127" spans="1:20" ht="28.8" x14ac:dyDescent="0.25">
      <c r="B127" s="878" t="s">
        <v>2042</v>
      </c>
      <c r="C127" s="879" t="s">
        <v>2045</v>
      </c>
      <c r="D127" s="879" t="s">
        <v>922</v>
      </c>
      <c r="E127" s="879" t="s">
        <v>2048</v>
      </c>
      <c r="F127" s="567" t="s">
        <v>2065</v>
      </c>
      <c r="G127" s="567" t="s">
        <v>2065</v>
      </c>
      <c r="H127" s="570"/>
      <c r="I127" s="881" t="s">
        <v>992</v>
      </c>
      <c r="J127" s="570"/>
      <c r="K127" s="882" t="s">
        <v>2051</v>
      </c>
      <c r="L127" s="570"/>
      <c r="M127" s="570" t="s">
        <v>925</v>
      </c>
      <c r="N127" s="570" t="s">
        <v>925</v>
      </c>
      <c r="O127" s="570">
        <v>1</v>
      </c>
      <c r="P127" s="570" t="s">
        <v>925</v>
      </c>
      <c r="Q127" s="570" t="s">
        <v>925</v>
      </c>
      <c r="R127" s="570">
        <v>1</v>
      </c>
      <c r="S127" s="318"/>
      <c r="T127" s="318"/>
    </row>
    <row r="128" spans="1:20" ht="28.8" x14ac:dyDescent="0.25">
      <c r="B128" s="878" t="s">
        <v>2041</v>
      </c>
      <c r="C128" s="879" t="s">
        <v>2092</v>
      </c>
      <c r="D128" s="879" t="s">
        <v>922</v>
      </c>
      <c r="E128" s="879" t="s">
        <v>2049</v>
      </c>
      <c r="F128" s="567" t="s">
        <v>2065</v>
      </c>
      <c r="G128" s="567" t="s">
        <v>2065</v>
      </c>
      <c r="H128" s="570"/>
      <c r="I128" s="881" t="s">
        <v>998</v>
      </c>
      <c r="J128" s="570"/>
      <c r="K128" s="882" t="s">
        <v>2052</v>
      </c>
      <c r="L128" s="570"/>
      <c r="M128" s="570" t="s">
        <v>925</v>
      </c>
      <c r="N128" s="570" t="s">
        <v>925</v>
      </c>
      <c r="O128" s="570">
        <v>1</v>
      </c>
      <c r="P128" s="570" t="s">
        <v>925</v>
      </c>
      <c r="Q128" s="570" t="s">
        <v>925</v>
      </c>
      <c r="R128" s="570">
        <v>1</v>
      </c>
      <c r="S128" s="318"/>
      <c r="T128" s="318"/>
    </row>
    <row r="129" spans="2:20" ht="33" customHeight="1" x14ac:dyDescent="0.25">
      <c r="B129" s="883"/>
      <c r="C129" s="884"/>
      <c r="D129" s="884"/>
      <c r="E129" s="884"/>
      <c r="F129" s="884"/>
      <c r="G129" s="885"/>
      <c r="H129" s="885"/>
      <c r="I129" s="886"/>
      <c r="J129" s="885"/>
      <c r="K129" s="885"/>
      <c r="L129" s="885"/>
      <c r="M129" s="885"/>
      <c r="N129" s="885"/>
      <c r="O129" s="885"/>
      <c r="P129" s="885"/>
      <c r="Q129" s="885"/>
      <c r="R129" s="885"/>
      <c r="S129" s="318"/>
      <c r="T129" s="318"/>
    </row>
    <row r="130" spans="2:20" ht="14.4" x14ac:dyDescent="0.25">
      <c r="B130" s="546" t="s">
        <v>1904</v>
      </c>
      <c r="C130" s="546" t="s">
        <v>1821</v>
      </c>
      <c r="D130" s="542"/>
      <c r="E130" s="546"/>
      <c r="F130" s="546"/>
      <c r="G130" s="577"/>
      <c r="H130" s="577"/>
      <c r="I130" s="563"/>
      <c r="J130" s="577"/>
      <c r="K130" s="577"/>
      <c r="L130" s="577"/>
      <c r="M130" s="577"/>
      <c r="N130" s="577"/>
      <c r="O130" s="577"/>
      <c r="P130" s="577"/>
      <c r="Q130" s="577"/>
      <c r="R130" s="577"/>
      <c r="S130" s="318"/>
      <c r="T130" s="318"/>
    </row>
    <row r="131" spans="2:20" ht="14.4" x14ac:dyDescent="0.3">
      <c r="B131" s="547"/>
      <c r="C131" s="546" t="s">
        <v>1822</v>
      </c>
      <c r="D131" s="543"/>
      <c r="E131" s="578"/>
      <c r="F131" s="578"/>
      <c r="G131" s="579"/>
      <c r="H131" s="579"/>
      <c r="I131" s="579"/>
      <c r="J131" s="579"/>
      <c r="K131" s="579"/>
      <c r="L131" s="579"/>
      <c r="M131" s="579"/>
      <c r="N131" s="579"/>
      <c r="O131" s="579"/>
      <c r="P131" s="579"/>
      <c r="Q131" s="579"/>
      <c r="R131" s="579"/>
      <c r="S131" s="318"/>
      <c r="T131" s="318"/>
    </row>
    <row r="132" spans="2:20" ht="43.2" x14ac:dyDescent="0.3">
      <c r="B132" s="547"/>
      <c r="C132" s="896" t="s">
        <v>2069</v>
      </c>
      <c r="D132" s="544"/>
      <c r="E132" s="578"/>
      <c r="F132" s="578"/>
      <c r="G132" s="579"/>
      <c r="H132" s="579"/>
      <c r="I132" s="579"/>
      <c r="J132" s="579"/>
      <c r="K132" s="579"/>
      <c r="L132" s="579"/>
      <c r="M132" s="579"/>
      <c r="N132" s="579"/>
      <c r="O132" s="579"/>
      <c r="P132" s="579"/>
      <c r="Q132" s="579"/>
      <c r="R132" s="579"/>
      <c r="S132" s="318"/>
      <c r="T132" s="318"/>
    </row>
    <row r="133" spans="2:20" ht="57.6" x14ac:dyDescent="0.3">
      <c r="B133" s="548"/>
      <c r="C133" s="549" t="s">
        <v>2067</v>
      </c>
      <c r="D133" s="545"/>
      <c r="E133" s="580"/>
      <c r="F133" s="580"/>
      <c r="G133" s="579"/>
      <c r="H133" s="579"/>
      <c r="I133" s="579"/>
      <c r="J133" s="579"/>
      <c r="K133" s="579"/>
      <c r="L133" s="579"/>
      <c r="M133" s="579"/>
      <c r="N133" s="579"/>
      <c r="O133" s="579"/>
      <c r="P133" s="579"/>
      <c r="Q133" s="579"/>
      <c r="R133" s="579"/>
      <c r="S133" s="318"/>
      <c r="T133" s="318"/>
    </row>
    <row r="134" spans="2:20" ht="52.5" customHeight="1" x14ac:dyDescent="0.3">
      <c r="B134" s="548"/>
      <c r="C134" s="552" t="s">
        <v>1909</v>
      </c>
      <c r="D134" s="580"/>
      <c r="E134" s="580"/>
      <c r="F134" s="580"/>
      <c r="G134" s="579"/>
      <c r="H134" s="579"/>
      <c r="I134" s="579"/>
      <c r="J134" s="579"/>
      <c r="K134" s="579"/>
      <c r="L134" s="579"/>
      <c r="M134" s="579"/>
      <c r="N134" s="579"/>
      <c r="O134" s="579"/>
      <c r="P134" s="579"/>
      <c r="Q134" s="579"/>
      <c r="R134" s="579"/>
      <c r="S134" s="318"/>
      <c r="T134" s="318"/>
    </row>
    <row r="135" spans="2:20" ht="14.4" x14ac:dyDescent="0.3">
      <c r="B135" s="548"/>
      <c r="C135" s="550"/>
      <c r="D135" s="580"/>
      <c r="E135" s="580"/>
      <c r="F135" s="580"/>
      <c r="G135" s="579"/>
      <c r="H135" s="579"/>
      <c r="I135" s="579"/>
      <c r="J135" s="579"/>
      <c r="K135" s="579"/>
      <c r="L135" s="579"/>
      <c r="M135" s="579"/>
      <c r="N135" s="579"/>
      <c r="O135" s="579"/>
      <c r="P135" s="579"/>
      <c r="Q135" s="579"/>
      <c r="R135" s="579"/>
      <c r="S135" s="318"/>
      <c r="T135" s="318"/>
    </row>
    <row r="136" spans="2:20" ht="14.4" x14ac:dyDescent="0.3">
      <c r="B136" s="546"/>
      <c r="C136" s="546"/>
      <c r="D136" s="580"/>
      <c r="E136" s="580"/>
      <c r="F136" s="580"/>
      <c r="G136" s="579"/>
      <c r="H136" s="579"/>
      <c r="I136" s="579"/>
      <c r="J136" s="579"/>
      <c r="K136" s="579"/>
      <c r="L136" s="579"/>
      <c r="M136" s="579"/>
      <c r="N136" s="579"/>
      <c r="O136" s="579"/>
      <c r="P136" s="579"/>
      <c r="Q136" s="579"/>
      <c r="R136" s="579"/>
      <c r="S136" s="318"/>
      <c r="T136" s="318"/>
    </row>
    <row r="137" spans="2:20" ht="14.4" x14ac:dyDescent="0.3">
      <c r="B137" s="548"/>
      <c r="C137" s="546"/>
      <c r="D137" s="580"/>
      <c r="E137" s="580"/>
      <c r="F137" s="580"/>
      <c r="G137" s="579"/>
      <c r="H137" s="579"/>
      <c r="I137" s="579"/>
      <c r="J137" s="579"/>
      <c r="K137" s="579"/>
      <c r="L137" s="579"/>
      <c r="M137" s="579"/>
      <c r="N137" s="579"/>
      <c r="O137" s="579"/>
      <c r="P137" s="579"/>
      <c r="Q137" s="579"/>
      <c r="R137" s="579"/>
      <c r="S137" s="318"/>
      <c r="T137" s="318"/>
    </row>
    <row r="138" spans="2:20" ht="14.4" x14ac:dyDescent="0.3">
      <c r="B138" s="548"/>
      <c r="C138" s="546"/>
      <c r="D138" s="580"/>
      <c r="E138" s="580"/>
      <c r="F138" s="580"/>
      <c r="G138" s="579"/>
      <c r="H138" s="579"/>
      <c r="I138" s="579"/>
      <c r="J138" s="579"/>
      <c r="K138" s="579"/>
      <c r="L138" s="579"/>
      <c r="M138" s="579"/>
      <c r="N138" s="579"/>
      <c r="O138" s="579"/>
      <c r="P138" s="579"/>
      <c r="Q138" s="579"/>
      <c r="R138" s="579"/>
      <c r="S138" s="318"/>
      <c r="T138" s="318"/>
    </row>
    <row r="139" spans="2:20" ht="14.4" x14ac:dyDescent="0.3">
      <c r="B139" s="548"/>
      <c r="C139" s="580"/>
      <c r="D139" s="580"/>
      <c r="E139" s="580"/>
      <c r="F139" s="580"/>
      <c r="G139" s="579"/>
      <c r="H139" s="579"/>
      <c r="I139" s="579"/>
      <c r="J139" s="579"/>
      <c r="K139" s="579"/>
      <c r="L139" s="579"/>
      <c r="M139" s="579"/>
      <c r="N139" s="579"/>
      <c r="O139" s="579"/>
      <c r="P139" s="579"/>
      <c r="Q139" s="579"/>
      <c r="R139" s="579"/>
      <c r="S139" s="318"/>
      <c r="T139" s="318"/>
    </row>
    <row r="140" spans="2:20" ht="9" customHeight="1" x14ac:dyDescent="0.25">
      <c r="B140" s="1003"/>
      <c r="C140" s="1003"/>
      <c r="D140" s="1003"/>
      <c r="E140" s="1003"/>
      <c r="F140" s="1003"/>
      <c r="G140" s="1003"/>
      <c r="H140" s="1003"/>
      <c r="I140" s="1003"/>
      <c r="J140" s="1003"/>
      <c r="K140" s="1003"/>
      <c r="L140" s="1003"/>
      <c r="M140" s="1003"/>
      <c r="N140" s="1003"/>
      <c r="O140" s="1003"/>
      <c r="P140" s="1003"/>
      <c r="Q140" s="1003"/>
      <c r="R140" s="1003"/>
      <c r="S140" s="318"/>
      <c r="T140" s="318"/>
    </row>
    <row r="141" spans="2:20" ht="14.4" x14ac:dyDescent="0.3">
      <c r="B141" s="581"/>
      <c r="C141" s="582"/>
      <c r="D141" s="582"/>
      <c r="E141" s="582"/>
      <c r="F141" s="582"/>
      <c r="G141" s="582"/>
      <c r="H141" s="582"/>
      <c r="I141" s="582"/>
      <c r="J141" s="582"/>
      <c r="K141" s="582"/>
      <c r="L141" s="582"/>
      <c r="M141" s="582"/>
      <c r="N141" s="582"/>
      <c r="O141" s="582"/>
      <c r="P141" s="582"/>
      <c r="Q141" s="582"/>
      <c r="R141" s="582"/>
    </row>
    <row r="142" spans="2:20" ht="14.4" x14ac:dyDescent="0.3">
      <c r="B142" s="581"/>
      <c r="C142" s="582"/>
      <c r="D142" s="582"/>
      <c r="E142" s="582"/>
      <c r="F142" s="582"/>
      <c r="G142" s="582"/>
      <c r="H142" s="582"/>
      <c r="I142" s="582"/>
      <c r="J142" s="582"/>
      <c r="K142" s="582"/>
      <c r="L142" s="582"/>
      <c r="M142" s="582"/>
      <c r="N142" s="582"/>
      <c r="O142" s="582"/>
      <c r="P142" s="582"/>
      <c r="Q142" s="582"/>
      <c r="R142" s="582"/>
    </row>
    <row r="143" spans="2:20" ht="14.4" x14ac:dyDescent="0.3">
      <c r="B143" s="581"/>
      <c r="C143" s="582"/>
      <c r="D143" s="582"/>
      <c r="E143" s="582"/>
      <c r="F143" s="582"/>
      <c r="G143" s="582"/>
      <c r="H143" s="582"/>
      <c r="I143" s="582"/>
      <c r="J143" s="582"/>
      <c r="K143" s="582"/>
      <c r="L143" s="582"/>
      <c r="M143" s="582"/>
      <c r="N143" s="582"/>
      <c r="O143" s="582"/>
      <c r="P143" s="582"/>
      <c r="Q143" s="582"/>
      <c r="R143" s="582"/>
    </row>
    <row r="144" spans="2:20" ht="14.4" x14ac:dyDescent="0.3">
      <c r="B144" s="581"/>
      <c r="C144" s="582"/>
      <c r="D144" s="582"/>
      <c r="E144" s="582"/>
      <c r="F144" s="582"/>
      <c r="G144" s="582"/>
      <c r="H144" s="582"/>
      <c r="I144" s="582"/>
      <c r="J144" s="582"/>
      <c r="K144" s="582"/>
      <c r="L144" s="582"/>
      <c r="M144" s="582"/>
      <c r="N144" s="582"/>
      <c r="O144" s="582"/>
      <c r="P144" s="582"/>
      <c r="Q144" s="582"/>
      <c r="R144" s="582"/>
    </row>
    <row r="145" spans="2:18" ht="14.4" x14ac:dyDescent="0.3">
      <c r="B145" s="581"/>
      <c r="C145" s="582"/>
      <c r="D145" s="582"/>
      <c r="E145" s="582"/>
      <c r="F145" s="582"/>
      <c r="G145" s="582"/>
      <c r="H145" s="582"/>
      <c r="I145" s="582"/>
      <c r="J145" s="582"/>
      <c r="K145" s="582"/>
      <c r="L145" s="582"/>
      <c r="M145" s="582"/>
      <c r="N145" s="582"/>
      <c r="O145" s="582"/>
      <c r="P145" s="582"/>
      <c r="Q145" s="582"/>
      <c r="R145" s="582"/>
    </row>
    <row r="146" spans="2:18" ht="14.4" x14ac:dyDescent="0.3">
      <c r="B146" s="581"/>
      <c r="C146" s="582"/>
      <c r="D146" s="582"/>
      <c r="E146" s="582"/>
      <c r="F146" s="582"/>
      <c r="G146" s="582"/>
      <c r="H146" s="582"/>
      <c r="I146" s="582"/>
      <c r="J146" s="582"/>
      <c r="K146" s="582"/>
      <c r="L146" s="582"/>
      <c r="M146" s="582"/>
      <c r="N146" s="582"/>
      <c r="O146" s="582"/>
      <c r="P146" s="582"/>
      <c r="Q146" s="582"/>
      <c r="R146" s="582"/>
    </row>
    <row r="147" spans="2:18" ht="14.4" x14ac:dyDescent="0.3">
      <c r="B147" s="581"/>
      <c r="C147" s="582"/>
      <c r="D147" s="582"/>
      <c r="E147" s="582"/>
      <c r="F147" s="582"/>
      <c r="G147" s="582"/>
      <c r="H147" s="582"/>
      <c r="I147" s="582"/>
      <c r="J147" s="582"/>
      <c r="K147" s="582"/>
      <c r="L147" s="582"/>
      <c r="M147" s="582"/>
      <c r="N147" s="582"/>
      <c r="O147" s="582"/>
      <c r="P147" s="582"/>
      <c r="Q147" s="582"/>
      <c r="R147" s="582"/>
    </row>
    <row r="148" spans="2:18" ht="14.4" x14ac:dyDescent="0.3">
      <c r="B148" s="581"/>
      <c r="C148" s="582"/>
      <c r="D148" s="582"/>
      <c r="E148" s="582"/>
      <c r="F148" s="582"/>
      <c r="G148" s="582"/>
      <c r="H148" s="582"/>
      <c r="I148" s="582"/>
      <c r="J148" s="582"/>
      <c r="K148" s="582"/>
      <c r="L148" s="582"/>
      <c r="M148" s="582"/>
      <c r="N148" s="582"/>
      <c r="O148" s="582"/>
      <c r="P148" s="582"/>
      <c r="Q148" s="582"/>
      <c r="R148" s="582"/>
    </row>
    <row r="149" spans="2:18" ht="14.4" x14ac:dyDescent="0.3">
      <c r="B149" s="581"/>
      <c r="C149" s="582"/>
      <c r="D149" s="582"/>
      <c r="E149" s="582"/>
      <c r="F149" s="582"/>
      <c r="G149" s="582"/>
      <c r="H149" s="582"/>
      <c r="I149" s="582"/>
      <c r="J149" s="582"/>
      <c r="K149" s="582"/>
      <c r="L149" s="582"/>
      <c r="M149" s="582"/>
      <c r="N149" s="582"/>
      <c r="O149" s="582"/>
      <c r="P149" s="582"/>
      <c r="Q149" s="582"/>
      <c r="R149" s="582"/>
    </row>
    <row r="150" spans="2:18" ht="14.4" x14ac:dyDescent="0.3">
      <c r="B150" s="581"/>
      <c r="C150" s="582"/>
      <c r="D150" s="582"/>
      <c r="E150" s="582"/>
      <c r="F150" s="582"/>
      <c r="G150" s="582"/>
      <c r="H150" s="582"/>
      <c r="I150" s="582"/>
      <c r="J150" s="582"/>
      <c r="K150" s="582"/>
      <c r="L150" s="582"/>
      <c r="M150" s="582"/>
      <c r="N150" s="582"/>
      <c r="O150" s="582"/>
      <c r="P150" s="582"/>
      <c r="Q150" s="582"/>
      <c r="R150" s="582"/>
    </row>
    <row r="151" spans="2:18" ht="14.4" x14ac:dyDescent="0.3">
      <c r="B151" s="581"/>
      <c r="C151" s="582"/>
      <c r="D151" s="582"/>
      <c r="E151" s="582"/>
      <c r="F151" s="582"/>
      <c r="G151" s="582"/>
      <c r="H151" s="582"/>
      <c r="I151" s="582"/>
      <c r="J151" s="582"/>
      <c r="K151" s="582"/>
      <c r="L151" s="582"/>
      <c r="M151" s="582"/>
      <c r="N151" s="582"/>
      <c r="O151" s="582"/>
      <c r="P151" s="582"/>
      <c r="Q151" s="582"/>
      <c r="R151" s="582"/>
    </row>
    <row r="152" spans="2:18" ht="14.4" x14ac:dyDescent="0.3">
      <c r="B152" s="581"/>
      <c r="C152" s="582"/>
      <c r="D152" s="582"/>
      <c r="E152" s="582"/>
      <c r="F152" s="582"/>
      <c r="G152" s="582"/>
      <c r="H152" s="582"/>
      <c r="I152" s="582"/>
      <c r="J152" s="582"/>
      <c r="K152" s="582"/>
      <c r="L152" s="582"/>
      <c r="M152" s="582"/>
      <c r="N152" s="582"/>
      <c r="O152" s="582"/>
      <c r="P152" s="582"/>
      <c r="Q152" s="582"/>
      <c r="R152" s="582"/>
    </row>
    <row r="153" spans="2:18" ht="14.4" x14ac:dyDescent="0.3">
      <c r="B153" s="581"/>
      <c r="C153" s="582"/>
      <c r="D153" s="582"/>
      <c r="E153" s="582"/>
      <c r="F153" s="582"/>
      <c r="G153" s="582"/>
      <c r="H153" s="582"/>
      <c r="I153" s="582"/>
      <c r="J153" s="582"/>
      <c r="K153" s="582"/>
      <c r="L153" s="582"/>
      <c r="M153" s="582"/>
      <c r="N153" s="582"/>
      <c r="O153" s="582"/>
      <c r="P153" s="582"/>
      <c r="Q153" s="582"/>
      <c r="R153" s="582"/>
    </row>
    <row r="154" spans="2:18" ht="14.4" x14ac:dyDescent="0.3">
      <c r="B154" s="581"/>
      <c r="C154" s="582"/>
      <c r="D154" s="582"/>
      <c r="E154" s="582"/>
      <c r="F154" s="582"/>
      <c r="G154" s="582"/>
      <c r="H154" s="582"/>
      <c r="I154" s="582"/>
      <c r="J154" s="582"/>
      <c r="K154" s="582"/>
      <c r="L154" s="582"/>
      <c r="M154" s="582"/>
      <c r="N154" s="582"/>
      <c r="O154" s="582"/>
      <c r="P154" s="582"/>
      <c r="Q154" s="582"/>
      <c r="R154" s="582"/>
    </row>
    <row r="155" spans="2:18" ht="14.4" x14ac:dyDescent="0.3">
      <c r="B155" s="581"/>
      <c r="C155" s="582"/>
      <c r="D155" s="582"/>
      <c r="E155" s="582"/>
      <c r="F155" s="582"/>
      <c r="G155" s="582"/>
      <c r="H155" s="582"/>
      <c r="I155" s="582"/>
      <c r="J155" s="582"/>
      <c r="K155" s="582"/>
      <c r="L155" s="582"/>
      <c r="M155" s="582"/>
      <c r="N155" s="582"/>
      <c r="O155" s="582"/>
      <c r="P155" s="582"/>
      <c r="Q155" s="582"/>
      <c r="R155" s="582"/>
    </row>
    <row r="156" spans="2:18" ht="14.4" x14ac:dyDescent="0.3">
      <c r="B156" s="581"/>
      <c r="C156" s="582"/>
      <c r="D156" s="582"/>
      <c r="E156" s="582"/>
      <c r="F156" s="582"/>
      <c r="G156" s="582"/>
      <c r="H156" s="582"/>
      <c r="I156" s="582"/>
      <c r="J156" s="582"/>
      <c r="K156" s="582"/>
      <c r="L156" s="582"/>
      <c r="M156" s="582"/>
      <c r="N156" s="582"/>
      <c r="O156" s="582"/>
      <c r="P156" s="582"/>
      <c r="Q156" s="582"/>
      <c r="R156" s="582"/>
    </row>
    <row r="157" spans="2:18" ht="14.4" x14ac:dyDescent="0.3">
      <c r="B157" s="581"/>
      <c r="C157" s="582"/>
      <c r="D157" s="582"/>
      <c r="E157" s="582"/>
      <c r="F157" s="582"/>
      <c r="G157" s="582"/>
      <c r="H157" s="582"/>
      <c r="I157" s="582"/>
      <c r="J157" s="582"/>
      <c r="K157" s="582"/>
      <c r="L157" s="582"/>
      <c r="M157" s="582"/>
      <c r="N157" s="582"/>
      <c r="O157" s="582"/>
      <c r="P157" s="582"/>
      <c r="Q157" s="582"/>
      <c r="R157" s="582"/>
    </row>
    <row r="158" spans="2:18" ht="14.4" x14ac:dyDescent="0.3">
      <c r="B158" s="581"/>
      <c r="C158" s="582"/>
      <c r="D158" s="582"/>
      <c r="E158" s="582"/>
      <c r="F158" s="582"/>
      <c r="G158" s="582"/>
      <c r="H158" s="582"/>
      <c r="I158" s="582"/>
      <c r="J158" s="582"/>
      <c r="K158" s="582"/>
      <c r="L158" s="582"/>
      <c r="M158" s="582"/>
      <c r="N158" s="582"/>
      <c r="O158" s="582"/>
      <c r="P158" s="582"/>
      <c r="Q158" s="582"/>
      <c r="R158" s="582"/>
    </row>
    <row r="159" spans="2:18" ht="14.4" x14ac:dyDescent="0.3">
      <c r="B159" s="581"/>
      <c r="C159" s="582"/>
      <c r="D159" s="582"/>
      <c r="E159" s="582"/>
      <c r="F159" s="582"/>
      <c r="G159" s="582"/>
      <c r="H159" s="582"/>
      <c r="I159" s="582"/>
      <c r="J159" s="582"/>
      <c r="K159" s="582"/>
      <c r="L159" s="582"/>
      <c r="M159" s="582"/>
      <c r="N159" s="582"/>
      <c r="O159" s="582"/>
      <c r="P159" s="582"/>
      <c r="Q159" s="582"/>
      <c r="R159" s="582"/>
    </row>
    <row r="160" spans="2:18" ht="14.4" x14ac:dyDescent="0.3">
      <c r="B160" s="581"/>
      <c r="C160" s="582"/>
      <c r="D160" s="582"/>
      <c r="E160" s="582"/>
      <c r="F160" s="582"/>
      <c r="G160" s="582"/>
      <c r="H160" s="582"/>
      <c r="I160" s="582"/>
      <c r="J160" s="582"/>
      <c r="K160" s="582"/>
      <c r="L160" s="582"/>
      <c r="M160" s="582"/>
      <c r="N160" s="582"/>
      <c r="O160" s="582"/>
      <c r="P160" s="582"/>
      <c r="Q160" s="582"/>
      <c r="R160" s="582"/>
    </row>
    <row r="161" spans="2:18" ht="14.4" x14ac:dyDescent="0.3">
      <c r="B161" s="581"/>
      <c r="C161" s="582"/>
      <c r="D161" s="582"/>
      <c r="E161" s="582"/>
      <c r="F161" s="582"/>
      <c r="G161" s="582"/>
      <c r="H161" s="582"/>
      <c r="I161" s="582"/>
      <c r="J161" s="582"/>
      <c r="K161" s="582"/>
      <c r="L161" s="582"/>
      <c r="M161" s="582"/>
      <c r="N161" s="582"/>
      <c r="O161" s="582"/>
      <c r="P161" s="582"/>
      <c r="Q161" s="582"/>
      <c r="R161" s="582"/>
    </row>
    <row r="162" spans="2:18" ht="14.4" x14ac:dyDescent="0.3">
      <c r="B162" s="581"/>
      <c r="C162" s="582"/>
      <c r="D162" s="582"/>
      <c r="E162" s="582"/>
      <c r="F162" s="582"/>
      <c r="G162" s="582"/>
      <c r="H162" s="582"/>
      <c r="I162" s="582"/>
      <c r="J162" s="582"/>
      <c r="K162" s="582"/>
      <c r="L162" s="582"/>
      <c r="M162" s="582"/>
      <c r="N162" s="582"/>
      <c r="O162" s="582"/>
      <c r="P162" s="582"/>
      <c r="Q162" s="582"/>
      <c r="R162" s="582"/>
    </row>
    <row r="163" spans="2:18" ht="14.4" x14ac:dyDescent="0.3">
      <c r="B163" s="581"/>
      <c r="C163" s="582"/>
      <c r="D163" s="582"/>
      <c r="E163" s="582"/>
      <c r="F163" s="582"/>
      <c r="G163" s="582"/>
      <c r="H163" s="582"/>
      <c r="I163" s="582"/>
      <c r="J163" s="582"/>
      <c r="K163" s="582"/>
      <c r="L163" s="582"/>
      <c r="M163" s="582"/>
      <c r="N163" s="582"/>
      <c r="O163" s="582"/>
      <c r="P163" s="582"/>
      <c r="Q163" s="582"/>
      <c r="R163" s="582"/>
    </row>
    <row r="164" spans="2:18" ht="14.4" x14ac:dyDescent="0.3">
      <c r="B164" s="581"/>
      <c r="C164" s="582"/>
      <c r="D164" s="582"/>
      <c r="E164" s="582"/>
      <c r="F164" s="582"/>
      <c r="G164" s="582"/>
      <c r="H164" s="582"/>
      <c r="I164" s="582"/>
      <c r="J164" s="582"/>
      <c r="K164" s="582"/>
      <c r="L164" s="582"/>
      <c r="M164" s="582"/>
      <c r="N164" s="582"/>
      <c r="O164" s="582"/>
      <c r="P164" s="582"/>
      <c r="Q164" s="582"/>
      <c r="R164" s="582"/>
    </row>
    <row r="165" spans="2:18" ht="14.4" x14ac:dyDescent="0.3">
      <c r="B165" s="581"/>
      <c r="C165" s="582"/>
      <c r="D165" s="582"/>
      <c r="E165" s="582"/>
      <c r="F165" s="582"/>
      <c r="G165" s="582"/>
      <c r="H165" s="582"/>
      <c r="I165" s="582"/>
      <c r="J165" s="582"/>
      <c r="K165" s="582"/>
      <c r="L165" s="582"/>
      <c r="M165" s="582"/>
      <c r="N165" s="582"/>
      <c r="O165" s="582"/>
      <c r="P165" s="582"/>
      <c r="Q165" s="582"/>
      <c r="R165" s="582"/>
    </row>
    <row r="166" spans="2:18" ht="14.4" x14ac:dyDescent="0.3">
      <c r="B166" s="581"/>
      <c r="C166" s="582"/>
      <c r="D166" s="582"/>
      <c r="E166" s="582"/>
      <c r="F166" s="582"/>
      <c r="G166" s="582"/>
      <c r="H166" s="582"/>
      <c r="I166" s="582"/>
      <c r="J166" s="582"/>
      <c r="K166" s="582"/>
      <c r="L166" s="582"/>
      <c r="M166" s="582"/>
      <c r="N166" s="582"/>
      <c r="O166" s="582"/>
      <c r="P166" s="582"/>
      <c r="Q166" s="582"/>
      <c r="R166" s="582"/>
    </row>
    <row r="167" spans="2:18" ht="14.4" x14ac:dyDescent="0.3">
      <c r="B167" s="581"/>
      <c r="C167" s="582"/>
      <c r="D167" s="582"/>
      <c r="E167" s="582"/>
      <c r="F167" s="582"/>
      <c r="G167" s="582"/>
      <c r="H167" s="582"/>
      <c r="I167" s="582"/>
      <c r="J167" s="582"/>
      <c r="K167" s="582"/>
      <c r="L167" s="582"/>
      <c r="M167" s="582"/>
      <c r="N167" s="582"/>
      <c r="O167" s="582"/>
      <c r="P167" s="582"/>
      <c r="Q167" s="582"/>
      <c r="R167" s="582"/>
    </row>
    <row r="168" spans="2:18" ht="14.4" x14ac:dyDescent="0.3">
      <c r="B168" s="581"/>
      <c r="C168" s="582"/>
      <c r="D168" s="582"/>
      <c r="E168" s="582"/>
      <c r="F168" s="582"/>
      <c r="G168" s="582"/>
      <c r="H168" s="582"/>
      <c r="I168" s="582"/>
      <c r="J168" s="582"/>
      <c r="K168" s="582"/>
      <c r="L168" s="582"/>
      <c r="M168" s="582"/>
      <c r="N168" s="582"/>
      <c r="O168" s="582"/>
      <c r="P168" s="582"/>
      <c r="Q168" s="582"/>
      <c r="R168" s="582"/>
    </row>
    <row r="169" spans="2:18" ht="14.4" x14ac:dyDescent="0.3">
      <c r="B169" s="581"/>
      <c r="C169" s="582"/>
      <c r="D169" s="582"/>
      <c r="E169" s="582"/>
      <c r="F169" s="582"/>
      <c r="G169" s="582"/>
      <c r="H169" s="582"/>
      <c r="I169" s="582"/>
      <c r="J169" s="582"/>
      <c r="K169" s="582"/>
      <c r="L169" s="582"/>
      <c r="M169" s="582"/>
      <c r="N169" s="582"/>
      <c r="O169" s="582"/>
      <c r="P169" s="582"/>
      <c r="Q169" s="582"/>
      <c r="R169" s="582"/>
    </row>
    <row r="170" spans="2:18" ht="14.4" x14ac:dyDescent="0.3">
      <c r="B170" s="581"/>
      <c r="C170" s="582"/>
      <c r="D170" s="582"/>
      <c r="E170" s="582"/>
      <c r="F170" s="582"/>
      <c r="G170" s="582"/>
      <c r="H170" s="582"/>
      <c r="I170" s="582"/>
      <c r="J170" s="582"/>
      <c r="K170" s="582"/>
      <c r="L170" s="582"/>
      <c r="M170" s="582"/>
      <c r="N170" s="582"/>
      <c r="O170" s="582"/>
      <c r="P170" s="582"/>
      <c r="Q170" s="582"/>
      <c r="R170" s="582"/>
    </row>
    <row r="171" spans="2:18" ht="14.4" x14ac:dyDescent="0.3">
      <c r="B171" s="581"/>
      <c r="C171" s="582"/>
      <c r="D171" s="582"/>
      <c r="E171" s="582"/>
      <c r="F171" s="582"/>
      <c r="G171" s="582"/>
      <c r="H171" s="582"/>
      <c r="I171" s="582"/>
      <c r="J171" s="582"/>
      <c r="K171" s="582"/>
      <c r="L171" s="582"/>
      <c r="M171" s="582"/>
      <c r="N171" s="582"/>
      <c r="O171" s="582"/>
      <c r="P171" s="582"/>
      <c r="Q171" s="582"/>
      <c r="R171" s="582"/>
    </row>
    <row r="172" spans="2:18" ht="14.4" x14ac:dyDescent="0.3">
      <c r="B172" s="581"/>
      <c r="C172" s="582"/>
      <c r="D172" s="582"/>
      <c r="E172" s="582"/>
      <c r="F172" s="582"/>
      <c r="G172" s="582"/>
      <c r="H172" s="582"/>
      <c r="I172" s="582"/>
      <c r="J172" s="582"/>
      <c r="K172" s="582"/>
      <c r="L172" s="582"/>
      <c r="M172" s="582"/>
      <c r="N172" s="582"/>
      <c r="O172" s="582"/>
      <c r="P172" s="582"/>
      <c r="Q172" s="582"/>
      <c r="R172" s="582"/>
    </row>
    <row r="173" spans="2:18" ht="14.4" x14ac:dyDescent="0.3">
      <c r="B173" s="581"/>
      <c r="C173" s="582"/>
      <c r="D173" s="582"/>
      <c r="E173" s="582"/>
      <c r="F173" s="582"/>
      <c r="G173" s="582"/>
      <c r="H173" s="582"/>
      <c r="I173" s="582"/>
      <c r="J173" s="582"/>
      <c r="K173" s="582"/>
      <c r="L173" s="582"/>
      <c r="M173" s="582"/>
      <c r="N173" s="582"/>
      <c r="O173" s="582"/>
      <c r="P173" s="582"/>
      <c r="Q173" s="582"/>
      <c r="R173" s="582"/>
    </row>
    <row r="174" spans="2:18" ht="14.4" x14ac:dyDescent="0.3">
      <c r="B174" s="581"/>
      <c r="C174" s="582"/>
      <c r="D174" s="582"/>
      <c r="E174" s="582"/>
      <c r="F174" s="582"/>
      <c r="G174" s="582"/>
      <c r="H174" s="582"/>
      <c r="I174" s="582"/>
      <c r="J174" s="582"/>
      <c r="K174" s="582"/>
      <c r="L174" s="582"/>
      <c r="M174" s="582"/>
      <c r="N174" s="582"/>
      <c r="O174" s="582"/>
      <c r="P174" s="582"/>
      <c r="Q174" s="582"/>
      <c r="R174" s="582"/>
    </row>
    <row r="175" spans="2:18" ht="14.4" x14ac:dyDescent="0.3">
      <c r="B175" s="581"/>
      <c r="C175" s="582"/>
      <c r="D175" s="582"/>
      <c r="E175" s="582"/>
      <c r="F175" s="582"/>
      <c r="G175" s="582"/>
      <c r="H175" s="582"/>
      <c r="I175" s="582"/>
      <c r="J175" s="582"/>
      <c r="K175" s="582"/>
      <c r="L175" s="582"/>
      <c r="M175" s="582"/>
      <c r="N175" s="582"/>
      <c r="O175" s="582"/>
      <c r="P175" s="582"/>
      <c r="Q175" s="582"/>
      <c r="R175" s="582"/>
    </row>
    <row r="176" spans="2:18" ht="14.4" x14ac:dyDescent="0.3">
      <c r="B176" s="581"/>
      <c r="C176" s="582"/>
      <c r="D176" s="582"/>
      <c r="E176" s="582"/>
      <c r="F176" s="582"/>
      <c r="G176" s="582"/>
      <c r="H176" s="582"/>
      <c r="I176" s="582"/>
      <c r="J176" s="582"/>
      <c r="K176" s="582"/>
      <c r="L176" s="582"/>
      <c r="M176" s="582"/>
      <c r="N176" s="582"/>
      <c r="O176" s="582"/>
      <c r="P176" s="582"/>
      <c r="Q176" s="582"/>
      <c r="R176" s="582"/>
    </row>
    <row r="177" spans="2:18" ht="14.4" x14ac:dyDescent="0.3">
      <c r="B177" s="581"/>
      <c r="C177" s="582"/>
      <c r="D177" s="582"/>
      <c r="E177" s="582"/>
      <c r="F177" s="582"/>
      <c r="G177" s="582"/>
      <c r="H177" s="582"/>
      <c r="I177" s="582"/>
      <c r="J177" s="582"/>
      <c r="K177" s="582"/>
      <c r="L177" s="582"/>
      <c r="M177" s="582"/>
      <c r="N177" s="582"/>
      <c r="O177" s="582"/>
      <c r="P177" s="582"/>
      <c r="Q177" s="582"/>
      <c r="R177" s="582"/>
    </row>
    <row r="178" spans="2:18" ht="14.4" x14ac:dyDescent="0.3">
      <c r="B178" s="581"/>
      <c r="C178" s="582"/>
      <c r="D178" s="582"/>
      <c r="E178" s="582"/>
      <c r="F178" s="582"/>
      <c r="G178" s="582"/>
      <c r="H178" s="582"/>
      <c r="I178" s="582"/>
      <c r="J178" s="582"/>
      <c r="K178" s="582"/>
      <c r="L178" s="582"/>
      <c r="M178" s="582"/>
      <c r="N178" s="582"/>
      <c r="O178" s="582"/>
      <c r="P178" s="582"/>
      <c r="Q178" s="582"/>
      <c r="R178" s="582"/>
    </row>
    <row r="179" spans="2:18" ht="14.4" x14ac:dyDescent="0.3">
      <c r="B179" s="581"/>
      <c r="C179" s="582"/>
      <c r="D179" s="582"/>
      <c r="E179" s="582"/>
      <c r="F179" s="582"/>
      <c r="G179" s="582"/>
      <c r="H179" s="582"/>
      <c r="I179" s="582"/>
      <c r="J179" s="582"/>
      <c r="K179" s="582"/>
      <c r="L179" s="582"/>
      <c r="M179" s="582"/>
      <c r="N179" s="582"/>
      <c r="O179" s="582"/>
      <c r="P179" s="582"/>
      <c r="Q179" s="582"/>
      <c r="R179" s="582"/>
    </row>
    <row r="180" spans="2:18" ht="14.4" x14ac:dyDescent="0.3">
      <c r="B180" s="581"/>
      <c r="C180" s="582"/>
      <c r="D180" s="582"/>
      <c r="E180" s="582"/>
      <c r="F180" s="582"/>
      <c r="G180" s="582"/>
      <c r="H180" s="582"/>
      <c r="I180" s="582"/>
      <c r="J180" s="582"/>
      <c r="K180" s="582"/>
      <c r="L180" s="582"/>
      <c r="M180" s="582"/>
      <c r="N180" s="582"/>
      <c r="O180" s="582"/>
      <c r="P180" s="582"/>
      <c r="Q180" s="582"/>
      <c r="R180" s="582"/>
    </row>
    <row r="181" spans="2:18" ht="14.4" x14ac:dyDescent="0.3">
      <c r="B181" s="581"/>
      <c r="C181" s="582"/>
      <c r="D181" s="582"/>
      <c r="E181" s="582"/>
      <c r="F181" s="582"/>
      <c r="G181" s="582"/>
      <c r="H181" s="582"/>
      <c r="I181" s="582"/>
      <c r="J181" s="582"/>
      <c r="K181" s="582"/>
      <c r="L181" s="582"/>
      <c r="M181" s="582"/>
      <c r="N181" s="582"/>
      <c r="O181" s="582"/>
      <c r="P181" s="582"/>
      <c r="Q181" s="582"/>
      <c r="R181" s="582"/>
    </row>
    <row r="182" spans="2:18" ht="14.4" x14ac:dyDescent="0.3">
      <c r="B182" s="581"/>
      <c r="C182" s="582"/>
      <c r="D182" s="582"/>
      <c r="E182" s="582"/>
      <c r="F182" s="582"/>
      <c r="G182" s="582"/>
      <c r="H182" s="582"/>
      <c r="I182" s="582"/>
      <c r="J182" s="582"/>
      <c r="K182" s="582"/>
      <c r="L182" s="582"/>
      <c r="M182" s="582"/>
      <c r="N182" s="582"/>
      <c r="O182" s="582"/>
      <c r="P182" s="582"/>
      <c r="Q182" s="582"/>
      <c r="R182" s="582"/>
    </row>
    <row r="183" spans="2:18" ht="14.4" x14ac:dyDescent="0.3">
      <c r="B183" s="581"/>
      <c r="C183" s="582"/>
      <c r="D183" s="582"/>
      <c r="E183" s="582"/>
      <c r="F183" s="582"/>
      <c r="G183" s="582"/>
      <c r="H183" s="582"/>
      <c r="I183" s="582"/>
      <c r="J183" s="582"/>
      <c r="K183" s="582"/>
      <c r="L183" s="582"/>
      <c r="M183" s="582"/>
      <c r="N183" s="582"/>
      <c r="O183" s="582"/>
      <c r="P183" s="582"/>
      <c r="Q183" s="582"/>
      <c r="R183" s="582"/>
    </row>
    <row r="184" spans="2:18" ht="14.4" x14ac:dyDescent="0.3">
      <c r="B184" s="581"/>
      <c r="C184" s="582"/>
      <c r="D184" s="582"/>
      <c r="E184" s="582"/>
      <c r="F184" s="582"/>
      <c r="G184" s="582"/>
      <c r="H184" s="582"/>
      <c r="I184" s="582"/>
      <c r="J184" s="582"/>
      <c r="K184" s="582"/>
      <c r="L184" s="582"/>
      <c r="M184" s="582"/>
      <c r="N184" s="582"/>
      <c r="O184" s="582"/>
      <c r="P184" s="582"/>
      <c r="Q184" s="582"/>
      <c r="R184" s="582"/>
    </row>
    <row r="185" spans="2:18" ht="14.4" x14ac:dyDescent="0.3">
      <c r="B185" s="581"/>
      <c r="C185" s="582"/>
      <c r="D185" s="582"/>
      <c r="E185" s="582"/>
      <c r="F185" s="582"/>
      <c r="G185" s="582"/>
      <c r="H185" s="582"/>
      <c r="I185" s="582"/>
      <c r="J185" s="582"/>
      <c r="K185" s="582"/>
      <c r="L185" s="582"/>
      <c r="M185" s="582"/>
      <c r="N185" s="582"/>
      <c r="O185" s="582"/>
      <c r="P185" s="582"/>
      <c r="Q185" s="582"/>
      <c r="R185" s="582"/>
    </row>
    <row r="186" spans="2:18" ht="14.4" x14ac:dyDescent="0.3">
      <c r="B186" s="581"/>
      <c r="C186" s="582"/>
      <c r="D186" s="582"/>
      <c r="E186" s="582"/>
      <c r="F186" s="582"/>
      <c r="G186" s="582"/>
      <c r="H186" s="582"/>
      <c r="I186" s="582"/>
      <c r="J186" s="582"/>
      <c r="K186" s="582"/>
      <c r="L186" s="582"/>
      <c r="M186" s="582"/>
      <c r="N186" s="582"/>
      <c r="O186" s="582"/>
      <c r="P186" s="582"/>
      <c r="Q186" s="582"/>
      <c r="R186" s="582"/>
    </row>
    <row r="187" spans="2:18" ht="14.4" x14ac:dyDescent="0.3">
      <c r="B187" s="581"/>
      <c r="C187" s="582"/>
      <c r="D187" s="582"/>
      <c r="E187" s="582"/>
      <c r="F187" s="582"/>
      <c r="G187" s="582"/>
      <c r="H187" s="582"/>
      <c r="I187" s="582"/>
      <c r="J187" s="582"/>
      <c r="K187" s="582"/>
      <c r="L187" s="582"/>
      <c r="M187" s="582"/>
      <c r="N187" s="582"/>
      <c r="O187" s="582"/>
      <c r="P187" s="582"/>
      <c r="Q187" s="582"/>
      <c r="R187" s="582"/>
    </row>
    <row r="188" spans="2:18" ht="14.4" x14ac:dyDescent="0.3">
      <c r="B188" s="581"/>
      <c r="C188" s="582"/>
      <c r="D188" s="582"/>
      <c r="E188" s="582"/>
      <c r="F188" s="582"/>
      <c r="G188" s="582"/>
      <c r="H188" s="582"/>
      <c r="I188" s="582"/>
      <c r="J188" s="582"/>
      <c r="K188" s="582"/>
      <c r="L188" s="582"/>
      <c r="M188" s="582"/>
      <c r="N188" s="582"/>
      <c r="O188" s="582"/>
      <c r="P188" s="582"/>
      <c r="Q188" s="582"/>
      <c r="R188" s="582"/>
    </row>
    <row r="189" spans="2:18" ht="14.4" x14ac:dyDescent="0.3">
      <c r="B189" s="581"/>
      <c r="C189" s="582"/>
      <c r="D189" s="582"/>
      <c r="E189" s="582"/>
      <c r="F189" s="582"/>
      <c r="G189" s="582"/>
      <c r="H189" s="582"/>
      <c r="I189" s="582"/>
      <c r="J189" s="582"/>
      <c r="K189" s="582"/>
      <c r="L189" s="582"/>
      <c r="M189" s="582"/>
      <c r="N189" s="582"/>
      <c r="O189" s="582"/>
      <c r="P189" s="582"/>
      <c r="Q189" s="582"/>
      <c r="R189" s="582"/>
    </row>
    <row r="190" spans="2:18" ht="14.4" x14ac:dyDescent="0.3">
      <c r="B190" s="581"/>
      <c r="C190" s="582"/>
      <c r="D190" s="582"/>
      <c r="E190" s="582"/>
      <c r="F190" s="582"/>
      <c r="G190" s="582"/>
      <c r="H190" s="582"/>
      <c r="I190" s="582"/>
      <c r="J190" s="582"/>
      <c r="K190" s="582"/>
      <c r="L190" s="582"/>
      <c r="M190" s="582"/>
      <c r="N190" s="582"/>
      <c r="O190" s="582"/>
      <c r="P190" s="582"/>
      <c r="Q190" s="582"/>
      <c r="R190" s="582"/>
    </row>
    <row r="191" spans="2:18" ht="14.4" x14ac:dyDescent="0.3">
      <c r="B191" s="581"/>
      <c r="C191" s="582"/>
      <c r="D191" s="582"/>
      <c r="E191" s="582"/>
      <c r="F191" s="582"/>
      <c r="G191" s="582"/>
      <c r="H191" s="582"/>
      <c r="I191" s="582"/>
      <c r="J191" s="582"/>
      <c r="K191" s="582"/>
      <c r="L191" s="582"/>
      <c r="M191" s="582"/>
      <c r="N191" s="582"/>
      <c r="O191" s="582"/>
      <c r="P191" s="582"/>
      <c r="Q191" s="582"/>
      <c r="R191" s="582"/>
    </row>
    <row r="192" spans="2:18" ht="14.4" x14ac:dyDescent="0.3">
      <c r="B192" s="581"/>
      <c r="C192" s="582"/>
      <c r="D192" s="582"/>
      <c r="E192" s="582"/>
      <c r="F192" s="582"/>
      <c r="G192" s="582"/>
      <c r="H192" s="582"/>
      <c r="I192" s="582"/>
      <c r="J192" s="582"/>
      <c r="K192" s="582"/>
      <c r="L192" s="582"/>
      <c r="M192" s="582"/>
      <c r="N192" s="582"/>
      <c r="O192" s="582"/>
      <c r="P192" s="582"/>
      <c r="Q192" s="582"/>
      <c r="R192" s="582"/>
    </row>
    <row r="193" spans="2:18" ht="14.4" x14ac:dyDescent="0.3">
      <c r="B193" s="581"/>
      <c r="C193" s="582"/>
      <c r="D193" s="582"/>
      <c r="E193" s="582"/>
      <c r="F193" s="582"/>
      <c r="G193" s="582"/>
      <c r="H193" s="582"/>
      <c r="I193" s="582"/>
      <c r="J193" s="582"/>
      <c r="K193" s="582"/>
      <c r="L193" s="582"/>
      <c r="M193" s="582"/>
      <c r="N193" s="582"/>
      <c r="O193" s="582"/>
      <c r="P193" s="582"/>
      <c r="Q193" s="582"/>
      <c r="R193" s="582"/>
    </row>
    <row r="194" spans="2:18" ht="14.4" x14ac:dyDescent="0.3">
      <c r="B194" s="581"/>
      <c r="C194" s="582"/>
      <c r="D194" s="582"/>
      <c r="E194" s="582"/>
      <c r="F194" s="582"/>
      <c r="G194" s="582"/>
      <c r="H194" s="582"/>
      <c r="I194" s="582"/>
      <c r="J194" s="582"/>
      <c r="K194" s="582"/>
      <c r="L194" s="582"/>
      <c r="M194" s="582"/>
      <c r="N194" s="582"/>
      <c r="O194" s="582"/>
      <c r="P194" s="582"/>
      <c r="Q194" s="582"/>
      <c r="R194" s="582"/>
    </row>
    <row r="195" spans="2:18" ht="14.4" x14ac:dyDescent="0.3">
      <c r="B195" s="581"/>
      <c r="C195" s="582"/>
      <c r="D195" s="582"/>
      <c r="E195" s="582"/>
      <c r="F195" s="582"/>
      <c r="G195" s="582"/>
      <c r="H195" s="582"/>
      <c r="I195" s="582"/>
      <c r="J195" s="582"/>
      <c r="K195" s="582"/>
      <c r="L195" s="582"/>
      <c r="M195" s="582"/>
      <c r="N195" s="582"/>
      <c r="O195" s="582"/>
      <c r="P195" s="582"/>
      <c r="Q195" s="582"/>
      <c r="R195" s="582"/>
    </row>
    <row r="196" spans="2:18" ht="14.4" x14ac:dyDescent="0.3">
      <c r="B196" s="581"/>
      <c r="C196" s="582"/>
      <c r="D196" s="582"/>
      <c r="E196" s="582"/>
      <c r="F196" s="582"/>
      <c r="G196" s="582"/>
      <c r="H196" s="582"/>
      <c r="I196" s="582"/>
      <c r="J196" s="582"/>
      <c r="K196" s="582"/>
      <c r="L196" s="582"/>
      <c r="M196" s="582"/>
      <c r="N196" s="582"/>
      <c r="O196" s="582"/>
      <c r="P196" s="582"/>
      <c r="Q196" s="582"/>
      <c r="R196" s="582"/>
    </row>
    <row r="197" spans="2:18" ht="14.4" x14ac:dyDescent="0.3">
      <c r="B197" s="581"/>
      <c r="C197" s="582"/>
      <c r="D197" s="582"/>
      <c r="E197" s="582"/>
      <c r="F197" s="582"/>
      <c r="G197" s="582"/>
      <c r="H197" s="582"/>
      <c r="I197" s="582"/>
      <c r="J197" s="582"/>
      <c r="K197" s="582"/>
      <c r="L197" s="582"/>
      <c r="M197" s="582"/>
      <c r="N197" s="582"/>
      <c r="O197" s="582"/>
      <c r="P197" s="582"/>
      <c r="Q197" s="582"/>
      <c r="R197" s="582"/>
    </row>
    <row r="198" spans="2:18" ht="14.4" x14ac:dyDescent="0.3">
      <c r="B198" s="581"/>
      <c r="C198" s="582"/>
      <c r="D198" s="582"/>
      <c r="E198" s="582"/>
      <c r="F198" s="582"/>
      <c r="G198" s="582"/>
      <c r="H198" s="582"/>
      <c r="I198" s="582"/>
      <c r="J198" s="582"/>
      <c r="K198" s="582"/>
      <c r="L198" s="582"/>
      <c r="M198" s="582"/>
      <c r="N198" s="582"/>
      <c r="O198" s="582"/>
      <c r="P198" s="582"/>
      <c r="Q198" s="582"/>
      <c r="R198" s="582"/>
    </row>
    <row r="199" spans="2:18" ht="14.4" x14ac:dyDescent="0.3">
      <c r="B199" s="581"/>
      <c r="C199" s="582"/>
      <c r="D199" s="582"/>
      <c r="E199" s="582"/>
      <c r="F199" s="582"/>
      <c r="G199" s="582"/>
      <c r="H199" s="582"/>
      <c r="I199" s="582"/>
      <c r="J199" s="582"/>
      <c r="K199" s="582"/>
      <c r="L199" s="582"/>
      <c r="M199" s="582"/>
      <c r="N199" s="582"/>
      <c r="O199" s="582"/>
      <c r="P199" s="582"/>
      <c r="Q199" s="582"/>
      <c r="R199" s="582"/>
    </row>
    <row r="200" spans="2:18" ht="14.4" x14ac:dyDescent="0.3">
      <c r="B200" s="581"/>
      <c r="C200" s="582"/>
      <c r="D200" s="582"/>
      <c r="E200" s="582"/>
      <c r="F200" s="582"/>
      <c r="G200" s="582"/>
      <c r="H200" s="582"/>
      <c r="I200" s="582"/>
      <c r="J200" s="582"/>
      <c r="K200" s="582"/>
      <c r="L200" s="582"/>
      <c r="M200" s="582"/>
      <c r="N200" s="582"/>
      <c r="O200" s="582"/>
      <c r="P200" s="582"/>
      <c r="Q200" s="582"/>
      <c r="R200" s="582"/>
    </row>
    <row r="201" spans="2:18" ht="14.4" x14ac:dyDescent="0.3">
      <c r="B201" s="581"/>
      <c r="C201" s="582"/>
      <c r="D201" s="582"/>
      <c r="E201" s="582"/>
      <c r="F201" s="582"/>
      <c r="G201" s="582"/>
      <c r="H201" s="582"/>
      <c r="I201" s="582"/>
      <c r="J201" s="582"/>
      <c r="K201" s="582"/>
      <c r="L201" s="582"/>
      <c r="M201" s="582"/>
      <c r="N201" s="582"/>
      <c r="O201" s="582"/>
      <c r="P201" s="582"/>
      <c r="Q201" s="582"/>
      <c r="R201" s="582"/>
    </row>
    <row r="202" spans="2:18" ht="14.4" x14ac:dyDescent="0.3">
      <c r="B202" s="581"/>
      <c r="C202" s="582"/>
      <c r="D202" s="582"/>
      <c r="E202" s="582"/>
      <c r="F202" s="582"/>
      <c r="G202" s="582"/>
      <c r="H202" s="582"/>
      <c r="I202" s="582"/>
      <c r="J202" s="582"/>
      <c r="K202" s="582"/>
      <c r="L202" s="582"/>
      <c r="M202" s="582"/>
      <c r="N202" s="582"/>
      <c r="O202" s="582"/>
      <c r="P202" s="582"/>
      <c r="Q202" s="582"/>
      <c r="R202" s="582"/>
    </row>
    <row r="203" spans="2:18" ht="14.4" x14ac:dyDescent="0.3">
      <c r="B203" s="581"/>
      <c r="C203" s="582"/>
      <c r="D203" s="582"/>
      <c r="E203" s="582"/>
      <c r="F203" s="582"/>
      <c r="G203" s="582"/>
      <c r="H203" s="582"/>
      <c r="I203" s="582"/>
      <c r="J203" s="582"/>
      <c r="K203" s="582"/>
      <c r="L203" s="582"/>
      <c r="M203" s="582"/>
      <c r="N203" s="582"/>
      <c r="O203" s="582"/>
      <c r="P203" s="582"/>
      <c r="Q203" s="582"/>
      <c r="R203" s="582"/>
    </row>
    <row r="204" spans="2:18" ht="14.4" x14ac:dyDescent="0.3">
      <c r="B204" s="581"/>
      <c r="C204" s="582"/>
      <c r="D204" s="582"/>
      <c r="E204" s="582"/>
      <c r="F204" s="582"/>
      <c r="G204" s="582"/>
      <c r="H204" s="582"/>
      <c r="I204" s="582"/>
      <c r="J204" s="582"/>
      <c r="K204" s="582"/>
      <c r="L204" s="582"/>
      <c r="M204" s="582"/>
      <c r="N204" s="582"/>
      <c r="O204" s="582"/>
      <c r="P204" s="582"/>
      <c r="Q204" s="582"/>
      <c r="R204" s="582"/>
    </row>
    <row r="205" spans="2:18" ht="14.4" x14ac:dyDescent="0.3">
      <c r="B205" s="581"/>
      <c r="C205" s="582"/>
      <c r="D205" s="582"/>
      <c r="E205" s="582"/>
      <c r="F205" s="582"/>
      <c r="G205" s="582"/>
      <c r="H205" s="582"/>
      <c r="I205" s="582"/>
      <c r="J205" s="582"/>
      <c r="K205" s="582"/>
      <c r="L205" s="582"/>
      <c r="M205" s="582"/>
      <c r="N205" s="582"/>
      <c r="O205" s="582"/>
      <c r="P205" s="582"/>
      <c r="Q205" s="582"/>
      <c r="R205" s="582"/>
    </row>
    <row r="206" spans="2:18" ht="14.4" x14ac:dyDescent="0.3">
      <c r="B206" s="581"/>
      <c r="C206" s="582"/>
      <c r="D206" s="582"/>
      <c r="E206" s="582"/>
      <c r="F206" s="582"/>
      <c r="G206" s="582"/>
      <c r="H206" s="582"/>
      <c r="I206" s="582"/>
      <c r="J206" s="582"/>
      <c r="K206" s="582"/>
      <c r="L206" s="582"/>
      <c r="M206" s="582"/>
      <c r="N206" s="582"/>
      <c r="O206" s="582"/>
      <c r="P206" s="582"/>
      <c r="Q206" s="582"/>
      <c r="R206" s="582"/>
    </row>
    <row r="207" spans="2:18" ht="14.4" x14ac:dyDescent="0.3">
      <c r="B207" s="581"/>
      <c r="C207" s="582"/>
      <c r="D207" s="582"/>
      <c r="E207" s="582"/>
      <c r="F207" s="582"/>
      <c r="G207" s="582"/>
      <c r="H207" s="582"/>
      <c r="I207" s="582"/>
      <c r="J207" s="582"/>
      <c r="K207" s="582"/>
      <c r="L207" s="582"/>
      <c r="M207" s="582"/>
      <c r="N207" s="582"/>
      <c r="O207" s="582"/>
      <c r="P207" s="582"/>
      <c r="Q207" s="582"/>
      <c r="R207" s="582"/>
    </row>
    <row r="208" spans="2:18" ht="14.4" x14ac:dyDescent="0.3">
      <c r="B208" s="581"/>
      <c r="C208" s="582"/>
      <c r="D208" s="582"/>
      <c r="E208" s="582"/>
      <c r="F208" s="582"/>
      <c r="G208" s="582"/>
      <c r="H208" s="582"/>
      <c r="I208" s="582"/>
      <c r="J208" s="582"/>
      <c r="K208" s="582"/>
      <c r="L208" s="582"/>
      <c r="M208" s="582"/>
      <c r="N208" s="582"/>
      <c r="O208" s="582"/>
      <c r="P208" s="582"/>
      <c r="Q208" s="582"/>
      <c r="R208" s="582"/>
    </row>
  </sheetData>
  <autoFilter ref="B8:R128" xr:uid="{00000000-0009-0000-0000-000001000000}"/>
  <mergeCells count="7">
    <mergeCell ref="S1:V1"/>
    <mergeCell ref="B140:R140"/>
    <mergeCell ref="M7:R7"/>
    <mergeCell ref="J6:R6"/>
    <mergeCell ref="B1:C1"/>
    <mergeCell ref="C3:L3"/>
    <mergeCell ref="B2:K2"/>
  </mergeCells>
  <dataValidations count="1">
    <dataValidation type="list" allowBlank="1" showInputMessage="1" showErrorMessage="1" sqref="C4" xr:uid="{00000000-0002-0000-0100-000000000000}">
      <formula1>$M$8:$R$8</formula1>
    </dataValidation>
  </dataValidations>
  <hyperlinks>
    <hyperlink ref="B11" location="'EU KM1'!A1" display="EU KM1" xr:uid="{00000000-0004-0000-0100-000000000000}"/>
    <hyperlink ref="B12" location="'EU INS1'!A1" display="EU INS1" xr:uid="{00000000-0004-0000-0100-000001000000}"/>
    <hyperlink ref="B13" location="'EU INS2'!A1" display="EU INS2" xr:uid="{00000000-0004-0000-0100-000002000000}"/>
    <hyperlink ref="B14" location="'EU OVC'!A1" display="EU OVC" xr:uid="{00000000-0004-0000-0100-000003000000}"/>
    <hyperlink ref="B16" location="'EU OVA'!A1" display="EU OVA" xr:uid="{00000000-0004-0000-0100-000004000000}"/>
    <hyperlink ref="B19" location="'EU LI1 '!A1" display="EU LI1" xr:uid="{00000000-0004-0000-0100-000005000000}"/>
    <hyperlink ref="B20" location="'EU LI2'!A1" display="EU LI2" xr:uid="{00000000-0004-0000-0100-000006000000}"/>
    <hyperlink ref="B21" location="' EU LI3'!A1" display="EU LI3" xr:uid="{00000000-0004-0000-0100-000007000000}"/>
    <hyperlink ref="B22" location="'EU LIA'!A1" display="EU LIA" xr:uid="{00000000-0004-0000-0100-000008000000}"/>
    <hyperlink ref="B26" location="'EU CC1'!A1" display="EU CC1" xr:uid="{00000000-0004-0000-0100-000009000000}"/>
    <hyperlink ref="B33" location="'EU LR1 – LRSum'!A1" display="EU LR1 - LRSum" xr:uid="{00000000-0004-0000-0100-00000A000000}"/>
    <hyperlink ref="B34" location="'EU LR2 – LRCom'!A1" display="EU LR2 - LRCom" xr:uid="{00000000-0004-0000-0100-00000B000000}"/>
    <hyperlink ref="B35" location="'EU LR3 – LRSpl'!A1" display="EU LR3 - LRSpl" xr:uid="{00000000-0004-0000-0100-00000C000000}"/>
    <hyperlink ref="B36" location="'EU LRA'!A1" display="EU LRA" xr:uid="{00000000-0004-0000-0100-00000D000000}"/>
    <hyperlink ref="B38" location="'EU LIQA'!A1" display="EU LIQA" xr:uid="{00000000-0004-0000-0100-00000E000000}"/>
    <hyperlink ref="B39" location="'EU LIQ1'!A1" display="EU LIQ1" xr:uid="{00000000-0004-0000-0100-00000F000000}"/>
    <hyperlink ref="B40" location="'EU LIQB'!A1" display="EU LIQB" xr:uid="{00000000-0004-0000-0100-000010000000}"/>
    <hyperlink ref="B41" location="'EU LIQ2'!A1" display="EU LIQ2" xr:uid="{00000000-0004-0000-0100-000011000000}"/>
    <hyperlink ref="B43" location="'EU CRA'!A1" display="EU CRA" xr:uid="{00000000-0004-0000-0100-000012000000}"/>
    <hyperlink ref="B44" location="'EU CRB'!A1" display="EU CRB" xr:uid="{00000000-0004-0000-0100-000013000000}"/>
    <hyperlink ref="B45" location="'EU CR1_Šablona 4'!A1" display="EU CR1" xr:uid="{00000000-0004-0000-0100-000014000000}"/>
    <hyperlink ref="B46" location="'EU CR1-A'!A1" display="EU CR1-A" xr:uid="{00000000-0004-0000-0100-000015000000}"/>
    <hyperlink ref="B47" location="'EU CR2'!A1" display="EU CR2" xr:uid="{00000000-0004-0000-0100-000016000000}"/>
    <hyperlink ref="B48" location="'EU CR2a'!A1" display="EU CR2a" xr:uid="{00000000-0004-0000-0100-000017000000}"/>
    <hyperlink ref="B49" location="'EU CQ1_Šablona 1 '!A1" display="EU CQ1" xr:uid="{00000000-0004-0000-0100-000018000000}"/>
    <hyperlink ref="B50" location="'EU CQ2'!A1" display="EU CQ2" xr:uid="{00000000-0004-0000-0100-000019000000}"/>
    <hyperlink ref="B51" location="'EU CQ3_Šablona 3'!A1" display="EU CQ3" xr:uid="{00000000-0004-0000-0100-00001A000000}"/>
    <hyperlink ref="B52" location="'EU CQ4'!A1" display="EU CQ4" xr:uid="{00000000-0004-0000-0100-00001B000000}"/>
    <hyperlink ref="B53" location="' EU CQ5'!A1" display="EU CQ5" xr:uid="{00000000-0004-0000-0100-00001C000000}"/>
    <hyperlink ref="B54" location="'EU CQ6'!A1" display="EU CQ6" xr:uid="{00000000-0004-0000-0100-00001D000000}"/>
    <hyperlink ref="B55" location="'EU CQ7_Šablona 9'!A1" display="EU CQ7" xr:uid="{00000000-0004-0000-0100-00001E000000}"/>
    <hyperlink ref="B56" location="'EU CQ8'!A1" display="EU CQ8" xr:uid="{00000000-0004-0000-0100-00001F000000}"/>
    <hyperlink ref="B30" location="'EU CCyB1'!A1" display="EU CCyB1" xr:uid="{00000000-0004-0000-0100-000020000000}"/>
    <hyperlink ref="B58" location="'EU CRC'!A1" display="EU CRC" xr:uid="{00000000-0004-0000-0100-000021000000}"/>
    <hyperlink ref="B59" location="'EU CR3'!A1" display="EU CR3" xr:uid="{00000000-0004-0000-0100-000022000000}"/>
    <hyperlink ref="B61" location="'EU CRD'!A1" display="EU CRD" xr:uid="{00000000-0004-0000-0100-000023000000}"/>
    <hyperlink ref="B62" location="'EU CR4'!A1" display="EU CR4" xr:uid="{00000000-0004-0000-0100-000024000000}"/>
    <hyperlink ref="B63" location="'EU CR5'!A1" display="EU CR5" xr:uid="{00000000-0004-0000-0100-000025000000}"/>
    <hyperlink ref="B65" location="'EU CRE'!A1" display="EU CRE" xr:uid="{00000000-0004-0000-0100-000026000000}"/>
    <hyperlink ref="B66" location="'EU CR6'!A1" display="EU CR6" xr:uid="{00000000-0004-0000-0100-000027000000}"/>
    <hyperlink ref="B67" location="'EU CR6-A'!A1" display="EU CR6-A" xr:uid="{00000000-0004-0000-0100-000028000000}"/>
    <hyperlink ref="B68" location="'EU CR7'!A1" display="EU CR7" xr:uid="{00000000-0004-0000-0100-000029000000}"/>
    <hyperlink ref="B69" location="'EU CR7-A'!A1" display="EU CR7-A" xr:uid="{00000000-0004-0000-0100-00002A000000}"/>
    <hyperlink ref="B70" location="'EU CR8'!A1" display="EU CR8" xr:uid="{00000000-0004-0000-0100-00002B000000}"/>
    <hyperlink ref="B71" location="'EU CR9'!A1" display="CR9" xr:uid="{00000000-0004-0000-0100-00002C000000}"/>
    <hyperlink ref="B72" location="'EU CR9.1'!A1" display="CR9.1" xr:uid="{00000000-0004-0000-0100-00002D000000}"/>
    <hyperlink ref="B74" location="'EU CR10 '!A1" display="EU CR10" xr:uid="{00000000-0004-0000-0100-00002E000000}"/>
    <hyperlink ref="B76" location="'EU CCRA'!A1" display="EU CCRA" xr:uid="{00000000-0004-0000-0100-00002F000000}"/>
    <hyperlink ref="B77" location="'EU CCR1'!A1" display="EU CCR1" xr:uid="{00000000-0004-0000-0100-000030000000}"/>
    <hyperlink ref="B78" location="'EU CCR2'!A1" display="EU CCR2" xr:uid="{00000000-0004-0000-0100-000031000000}"/>
    <hyperlink ref="B79" location="'EU CCR3'!A1" display="EU CCR3" xr:uid="{00000000-0004-0000-0100-000032000000}"/>
    <hyperlink ref="B80" location="'EU CCR4'!A1" display="EU CCR4" xr:uid="{00000000-0004-0000-0100-000033000000}"/>
    <hyperlink ref="B81" location="'EU CCR5'!A1" display="EU CCR5" xr:uid="{00000000-0004-0000-0100-000034000000}"/>
    <hyperlink ref="B82" location="'EU CCR6'!A1" display="EU CCR6" xr:uid="{00000000-0004-0000-0100-000035000000}"/>
    <hyperlink ref="B84" location="'EU CCR8'!A1" display="EU CCR8" xr:uid="{00000000-0004-0000-0100-000036000000}"/>
    <hyperlink ref="B83" location="'EU CCR7'!A1" display="EU CCR7" xr:uid="{00000000-0004-0000-0100-000037000000}"/>
    <hyperlink ref="B87" location="'EU SEC1'!A1" display="EU SEC1" xr:uid="{00000000-0004-0000-0100-000038000000}"/>
    <hyperlink ref="B88" location="'EU SEC2'!A1" display="EU SEC2" xr:uid="{00000000-0004-0000-0100-000039000000}"/>
    <hyperlink ref="B89" location="'EU SEC3'!A1" display="EU SEC3" xr:uid="{00000000-0004-0000-0100-00003A000000}"/>
    <hyperlink ref="B90" location="'EU SEC4'!A1" display="EU SEC4" xr:uid="{00000000-0004-0000-0100-00003B000000}"/>
    <hyperlink ref="B91" location="'EU SEC5'!A1" display="EU SEC5" xr:uid="{00000000-0004-0000-0100-00003C000000}"/>
    <hyperlink ref="B93" location="'EU MRA'!A1" display="EU MRA" xr:uid="{00000000-0004-0000-0100-00003D000000}"/>
    <hyperlink ref="B94" location="'EU MR1'!A1" display="EU MR1" xr:uid="{00000000-0004-0000-0100-00003E000000}"/>
    <hyperlink ref="B95" location="'EU MRB'!A1" display="EU MRB" xr:uid="{00000000-0004-0000-0100-00003F000000}"/>
    <hyperlink ref="B96" location="'EU MR2-A'!A1" display="EU MR2-A" xr:uid="{00000000-0004-0000-0100-000040000000}"/>
    <hyperlink ref="B97" location="'EU MR2-B'!A1" display="EU MR2-B" xr:uid="{00000000-0004-0000-0100-000041000000}"/>
    <hyperlink ref="B98" location="'EU MR3'!A1" display="EU MR3" xr:uid="{00000000-0004-0000-0100-000042000000}"/>
    <hyperlink ref="B99" location="'EU MR4'!A1" display="EU MR4" xr:uid="{00000000-0004-0000-0100-000043000000}"/>
    <hyperlink ref="B101" location="'EU ORA'!A1" display="EU ORA" xr:uid="{00000000-0004-0000-0100-000044000000}"/>
    <hyperlink ref="B102" location="'EU OR1'!A1" display="EU OR1" xr:uid="{00000000-0004-0000-0100-000045000000}"/>
    <hyperlink ref="B105" location="'EU REM1'!A1" display="EU REM1" xr:uid="{00000000-0004-0000-0100-000046000000}"/>
    <hyperlink ref="B106" location="'EU REM2'!A1" display="EU REM2" xr:uid="{00000000-0004-0000-0100-000047000000}"/>
    <hyperlink ref="B107" location="'EU REM3'!A1" display="EU REM3" xr:uid="{00000000-0004-0000-0100-000048000000}"/>
    <hyperlink ref="B108" location="'EU REM4'!A1" display="EU REM4" xr:uid="{00000000-0004-0000-0100-000049000000}"/>
    <hyperlink ref="B109" location="'EU REM5'!A1" display="EU REM5" xr:uid="{00000000-0004-0000-0100-00004A000000}"/>
    <hyperlink ref="B111" location="'EU AE1'!A1" display="EU AE1" xr:uid="{00000000-0004-0000-0100-00004B000000}"/>
    <hyperlink ref="B112" location="'EU AE2'!A1" display="EU AE2" xr:uid="{00000000-0004-0000-0100-00004C000000}"/>
    <hyperlink ref="B113" location="' EU AE3'!A1" display="EU AE3" xr:uid="{00000000-0004-0000-0100-00004D000000}"/>
    <hyperlink ref="B114" location="'EU AE4'!A1" display="EU AE4" xr:uid="{00000000-0004-0000-0100-00004E000000}"/>
    <hyperlink ref="C9" location="'PŘÍLOHA I'!A1" display="'PŘÍLOHA I'!A1" xr:uid="{00000000-0004-0000-0100-00004F000000}"/>
    <hyperlink ref="C15" location="'PŘÍLOHA III'!A1" display="'PŘÍLOHA III'!A1" xr:uid="{00000000-0004-0000-0100-000050000000}"/>
    <hyperlink ref="C18" location="'PŘÍLOHA V'!A1" display="'PŘÍLOHA V'!A1" xr:uid="{00000000-0004-0000-0100-000051000000}"/>
    <hyperlink ref="C25" location="'PŘÍLOHA VII'!A1" display="'PŘÍLOHA VII'!A1" xr:uid="{00000000-0004-0000-0100-000052000000}"/>
    <hyperlink ref="C29" location="'PŘÍLOHA IX'!A1" display="'PŘÍLOHA IX'!A1" xr:uid="{00000000-0004-0000-0100-000053000000}"/>
    <hyperlink ref="C32" location="'PŘÍLOHA XI'!A1" display="'PŘÍLOHA XI'!A1" xr:uid="{00000000-0004-0000-0100-000054000000}"/>
    <hyperlink ref="C37" location="'PŘÍLOHA XIII'!A1" display="'PŘÍLOHA XIII'!A1" xr:uid="{00000000-0004-0000-0100-000055000000}"/>
    <hyperlink ref="C42" location="'PŘÍLOHA XV'!A1" display="'PŘÍLOHA XV'!A1" xr:uid="{00000000-0004-0000-0100-000056000000}"/>
    <hyperlink ref="C57" location="'PŘÍLOHA XVII'!A1" display="'PŘÍLOHA XVII'!A1" xr:uid="{00000000-0004-0000-0100-000057000000}"/>
    <hyperlink ref="C60" location="'PŘÍLOHA XIX'!A1" display="'PŘÍLOHA XIX'!A1" xr:uid="{00000000-0004-0000-0100-000058000000}"/>
    <hyperlink ref="C64" location="'PŘÍLOHA XXI'!A1" display="'PŘÍLOHA XXI'!A1" xr:uid="{00000000-0004-0000-0100-000059000000}"/>
    <hyperlink ref="C73" location="'PŘÍLOHA XXIII'!A1" display="'PŘÍLOHA XXIII'!A1" xr:uid="{00000000-0004-0000-0100-00005A000000}"/>
    <hyperlink ref="C75" location="'PŘÍLOHA XXV'!A1" display="'PŘÍLOHA XXV'!A1" xr:uid="{00000000-0004-0000-0100-00005B000000}"/>
    <hyperlink ref="C85" location="'PŘÍLOHA XXVII'!A1" display="'PŘÍLOHA XXVII'!A1" xr:uid="{00000000-0004-0000-0100-00005C000000}"/>
    <hyperlink ref="B86" location="'EU SECA'!A1" display="EU SECA" xr:uid="{00000000-0004-0000-0100-00005D000000}"/>
    <hyperlink ref="C92" location="'PŘÍLOHA XXIX'!A1" display="'PŘÍLOHA XXIX'!A1" xr:uid="{00000000-0004-0000-0100-00005E000000}"/>
    <hyperlink ref="C100" location="'PŘÍLOHA XXXI'!A1" display="'PŘÍLOHA XXXI'!A1" xr:uid="{00000000-0004-0000-0100-00005F000000}"/>
    <hyperlink ref="B104" location="'EU REMA'!A1" display="EU  REMA" xr:uid="{00000000-0004-0000-0100-000060000000}"/>
    <hyperlink ref="C103" location="'PŘÍLOHA XXXIII'!A1" display="'PŘÍLOHA XXXIII'!A1" xr:uid="{00000000-0004-0000-0100-000061000000}"/>
    <hyperlink ref="C110" location="'PŘÍLOHA XXXV'!A1" display="'PŘÍLOHA XXXV'!A1" xr:uid="{00000000-0004-0000-0100-000062000000}"/>
    <hyperlink ref="B23" location="'EU LIB'!A1" display="EU LIB" xr:uid="{00000000-0004-0000-0100-000063000000}"/>
    <hyperlink ref="B10" location="'EU OV1'!A1" display="EU OV1" xr:uid="{00000000-0004-0000-0100-000064000000}"/>
    <hyperlink ref="B17" location="'EU OVB'!A1" display="EU OVB" xr:uid="{00000000-0004-0000-0100-000065000000}"/>
    <hyperlink ref="B24" location="'EU PV1'!A1" display="EU PV1" xr:uid="{00000000-0004-0000-0100-000066000000}"/>
    <hyperlink ref="B28" location="'EU CCA  '!A1" display="EU CCA" xr:uid="{00000000-0004-0000-0100-000067000000}"/>
    <hyperlink ref="B27" location="'EU CC2 '!A1" display="EU CC2" xr:uid="{00000000-0004-0000-0100-000068000000}"/>
    <hyperlink ref="B31" location="'EU CCyB2'!A1" display="EU CCyB2" xr:uid="{00000000-0004-0000-0100-000069000000}"/>
    <hyperlink ref="C34" location="'PŘÍLOHA XI'!A1" display="'PŘÍLOHA XI'!A1" xr:uid="{00000000-0004-0000-0100-00006A000000}"/>
    <hyperlink ref="C87" location="'PŘÍLOHA XXVII'!A1" display="'PŘÍLOHA XXVII'!A1" xr:uid="{00000000-0004-0000-0100-00006B000000}"/>
    <hyperlink ref="B123" location="'IFRS9 (468)'!A1" display="IFRS9(468)" xr:uid="{00000000-0004-0000-0100-00006C000000}"/>
    <hyperlink ref="C122" location="EBA_GL_2018_01!A1" display="EBA_GL_2018_01!A1" xr:uid="{00000000-0004-0000-0100-00006D000000}"/>
    <hyperlink ref="B116" location="'EU IRRBBA'!A1" display="EU IRRBBA" xr:uid="{00000000-0004-0000-0100-00006E000000}"/>
    <hyperlink ref="B117" location="'EU IRRBB1'!A1" display="EU IRRBB1" xr:uid="{00000000-0004-0000-0100-00006F000000}"/>
    <hyperlink ref="C115" location="'PŘÍLOHA XXXVII'!A1" display="'PŘÍLOHA XXXVII'!A1" xr:uid="{00000000-0004-0000-0100-000070000000}"/>
    <hyperlink ref="B119" location="Potvrzení!A1" display="Potvrzení" xr:uid="{00000000-0004-0000-0100-000071000000}"/>
    <hyperlink ref="B120" location="Zásady!A1" display="Klíčové prvky formálních zásad instituce přijatých k naplnění požadavků na zpřístupňování informací" xr:uid="{00000000-0004-0000-0100-000072000000}"/>
    <hyperlink ref="C124" r:id="rId1" display="https://www.eba.europa.eu/sites/default/documents/files/document_library/Publications/Guidelines/2022/1041279/Consolidated  GL on disclosure of non-performing and forborne exposures.pdf" xr:uid="{00000000-0004-0000-0100-000073000000}"/>
    <hyperlink ref="B125" location="'EU CQ1_Šablona 1 '!A1" display="Šablona 1" xr:uid="{00000000-0004-0000-0100-000074000000}"/>
    <hyperlink ref="B126" location="'EU CQ3_Šablona 3'!A1" display="Šablona 3" xr:uid="{00000000-0004-0000-0100-000075000000}"/>
    <hyperlink ref="B127" location="'EU CR1_Šablona 4'!A1" display="Šablona 4" xr:uid="{00000000-0004-0000-0100-000076000000}"/>
    <hyperlink ref="B128" location="'EU CQ7_Šablona 9'!A1" display="Šablona 9" xr:uid="{00000000-0004-0000-0100-000077000000}"/>
  </hyperlinks>
  <pageMargins left="0.25" right="0.25" top="0.75" bottom="0.75" header="0.3" footer="0.3"/>
  <pageSetup paperSize="9" scale="31" fitToHeight="0" orientation="portrait" r:id="rId2"/>
  <rowBreaks count="1" manualBreakCount="1">
    <brk id="83" min="1" max="17" man="1"/>
  </rowBreak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Definice_Legenda!$C$60:$C$61</xm:f>
          </x14:formula1>
          <xm:sqref>H4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sheetPr>
  <dimension ref="A3:D11"/>
  <sheetViews>
    <sheetView showGridLines="0" view="pageLayout" zoomScaleNormal="100" workbookViewId="0">
      <selection activeCell="B5" sqref="B5"/>
    </sheetView>
  </sheetViews>
  <sheetFormatPr defaultColWidth="11.44140625" defaultRowHeight="14.4" x14ac:dyDescent="0.3"/>
  <cols>
    <col min="1" max="1" width="6.33203125" customWidth="1"/>
    <col min="2" max="2" width="14.6640625" customWidth="1"/>
    <col min="3" max="3" width="13.33203125" customWidth="1"/>
    <col min="4" max="4" width="95.88671875" customWidth="1"/>
  </cols>
  <sheetData>
    <row r="3" spans="1:4" ht="18" x14ac:dyDescent="0.3">
      <c r="A3" s="37"/>
      <c r="B3" s="50" t="s">
        <v>164</v>
      </c>
      <c r="C3" s="37"/>
      <c r="D3" s="50"/>
    </row>
    <row r="4" spans="1:4" x14ac:dyDescent="0.3">
      <c r="B4" t="s">
        <v>127</v>
      </c>
    </row>
    <row r="7" spans="1:4" x14ac:dyDescent="0.3">
      <c r="B7" s="22" t="s">
        <v>128</v>
      </c>
      <c r="C7" s="22" t="s">
        <v>122</v>
      </c>
      <c r="D7" s="47" t="s">
        <v>129</v>
      </c>
    </row>
    <row r="8" spans="1:4" ht="28.8" x14ac:dyDescent="0.3">
      <c r="B8" s="22" t="s">
        <v>223</v>
      </c>
      <c r="C8" s="22" t="s">
        <v>116</v>
      </c>
      <c r="D8" s="47" t="s">
        <v>224</v>
      </c>
    </row>
    <row r="9" spans="1:4" ht="28.8" x14ac:dyDescent="0.3">
      <c r="B9" s="22" t="s">
        <v>225</v>
      </c>
      <c r="C9" s="22" t="s">
        <v>119</v>
      </c>
      <c r="D9" s="47" t="s">
        <v>226</v>
      </c>
    </row>
    <row r="10" spans="1:4" ht="28.8" x14ac:dyDescent="0.3">
      <c r="B10" s="22" t="s">
        <v>227</v>
      </c>
      <c r="C10" s="22" t="s">
        <v>154</v>
      </c>
      <c r="D10" s="47" t="s">
        <v>228</v>
      </c>
    </row>
    <row r="11" spans="1:4" s="31" customFormat="1" ht="28.8" x14ac:dyDescent="0.3">
      <c r="B11" s="33" t="s">
        <v>225</v>
      </c>
      <c r="C11" s="33" t="s">
        <v>139</v>
      </c>
      <c r="D11" s="34" t="s">
        <v>229</v>
      </c>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79998168889431442"/>
    <pageSetUpPr fitToPage="1"/>
  </sheetPr>
  <dimension ref="A2:M19"/>
  <sheetViews>
    <sheetView showGridLines="0" view="pageLayout" zoomScaleNormal="100" workbookViewId="0">
      <selection activeCell="B5" sqref="B5"/>
    </sheetView>
  </sheetViews>
  <sheetFormatPr defaultColWidth="11.44140625" defaultRowHeight="14.4" x14ac:dyDescent="0.3"/>
  <cols>
    <col min="1" max="1" width="4" customWidth="1"/>
    <col min="2" max="2" width="19.33203125" customWidth="1"/>
    <col min="3" max="3" width="5.44140625" customWidth="1"/>
    <col min="4" max="4" width="6.44140625" customWidth="1"/>
    <col min="5" max="5" width="8" customWidth="1"/>
    <col min="6" max="6" width="5.33203125" customWidth="1"/>
    <col min="7" max="7" width="9.6640625" customWidth="1"/>
    <col min="8" max="8" width="10.44140625" customWidth="1"/>
    <col min="9" max="9" width="10.6640625" customWidth="1"/>
    <col min="10" max="10" width="12.109375" customWidth="1"/>
    <col min="11" max="11" width="9.33203125" customWidth="1"/>
    <col min="12" max="12" width="12.109375" customWidth="1"/>
  </cols>
  <sheetData>
    <row r="2" spans="1:13" ht="16.8" x14ac:dyDescent="0.3">
      <c r="B2" s="79" t="s">
        <v>165</v>
      </c>
    </row>
    <row r="3" spans="1:13" x14ac:dyDescent="0.3">
      <c r="B3" s="80" t="s">
        <v>230</v>
      </c>
    </row>
    <row r="4" spans="1:13" ht="15" x14ac:dyDescent="0.3">
      <c r="A4" s="81"/>
    </row>
    <row r="5" spans="1:13" x14ac:dyDescent="0.3">
      <c r="A5" s="82"/>
      <c r="B5" s="83"/>
      <c r="C5" s="84" t="s">
        <v>6</v>
      </c>
      <c r="D5" s="84" t="s">
        <v>7</v>
      </c>
      <c r="E5" s="84" t="s">
        <v>8</v>
      </c>
      <c r="F5" s="84" t="s">
        <v>43</v>
      </c>
      <c r="G5" s="84" t="s">
        <v>44</v>
      </c>
      <c r="H5" s="85" t="s">
        <v>231</v>
      </c>
      <c r="I5" s="85" t="s">
        <v>232</v>
      </c>
      <c r="J5" s="84" t="s">
        <v>166</v>
      </c>
      <c r="K5" s="84" t="s">
        <v>167</v>
      </c>
      <c r="L5" s="84" t="s">
        <v>201</v>
      </c>
      <c r="M5" s="3"/>
    </row>
    <row r="6" spans="1:13" ht="28.5" customHeight="1" x14ac:dyDescent="0.3">
      <c r="A6" s="82"/>
      <c r="B6" s="83"/>
      <c r="C6" s="1080" t="s">
        <v>233</v>
      </c>
      <c r="D6" s="1081"/>
      <c r="E6" s="1081"/>
      <c r="F6" s="1081"/>
      <c r="G6" s="1082"/>
      <c r="H6" s="1083" t="s">
        <v>234</v>
      </c>
      <c r="I6" s="1084"/>
      <c r="J6" s="1085" t="s">
        <v>235</v>
      </c>
      <c r="K6" s="86"/>
      <c r="L6" s="87"/>
      <c r="M6" s="3"/>
    </row>
    <row r="7" spans="1:13" ht="61.2" x14ac:dyDescent="0.3">
      <c r="A7" s="82"/>
      <c r="B7" s="88" t="s">
        <v>236</v>
      </c>
      <c r="C7" s="84" t="s">
        <v>237</v>
      </c>
      <c r="D7" s="84" t="s">
        <v>238</v>
      </c>
      <c r="E7" s="84" t="s">
        <v>239</v>
      </c>
      <c r="F7" s="84" t="s">
        <v>240</v>
      </c>
      <c r="G7" s="84" t="s">
        <v>241</v>
      </c>
      <c r="H7" s="85" t="s">
        <v>242</v>
      </c>
      <c r="I7" s="85" t="s">
        <v>243</v>
      </c>
      <c r="J7" s="1086"/>
      <c r="K7" s="85" t="s">
        <v>244</v>
      </c>
      <c r="L7" s="85" t="s">
        <v>245</v>
      </c>
      <c r="M7" s="3"/>
    </row>
    <row r="8" spans="1:13" ht="26.25" customHeight="1" x14ac:dyDescent="0.3">
      <c r="A8" s="84">
        <v>1</v>
      </c>
      <c r="B8" s="88" t="s">
        <v>246</v>
      </c>
      <c r="C8" s="84"/>
      <c r="D8" s="84"/>
      <c r="E8" s="84"/>
      <c r="F8" s="84"/>
      <c r="G8" s="84"/>
      <c r="H8" s="89"/>
      <c r="I8" s="89"/>
      <c r="J8" s="90"/>
      <c r="K8" s="84"/>
      <c r="L8" s="84"/>
      <c r="M8" s="3"/>
    </row>
    <row r="9" spans="1:13" ht="26.25" customHeight="1" x14ac:dyDescent="0.3">
      <c r="A9" s="91">
        <v>2</v>
      </c>
      <c r="B9" s="92" t="s">
        <v>23</v>
      </c>
      <c r="C9" s="91"/>
      <c r="D9" s="91"/>
      <c r="E9" s="91"/>
      <c r="F9" s="91"/>
      <c r="G9" s="91"/>
      <c r="H9" s="93"/>
      <c r="I9" s="93"/>
      <c r="J9" s="94"/>
      <c r="K9" s="91"/>
      <c r="L9" s="91"/>
      <c r="M9" s="3"/>
    </row>
    <row r="10" spans="1:13" x14ac:dyDescent="0.3">
      <c r="A10" s="84">
        <v>3</v>
      </c>
      <c r="B10" s="95" t="s">
        <v>247</v>
      </c>
      <c r="C10" s="96"/>
      <c r="D10" s="96"/>
      <c r="E10" s="96"/>
      <c r="F10" s="96"/>
      <c r="G10" s="96"/>
      <c r="H10" s="97"/>
      <c r="I10" s="97"/>
      <c r="J10" s="96"/>
      <c r="K10" s="96"/>
      <c r="L10" s="96"/>
      <c r="M10" s="3"/>
    </row>
    <row r="11" spans="1:13" x14ac:dyDescent="0.3">
      <c r="A11" s="84">
        <v>4</v>
      </c>
      <c r="B11" s="95" t="s">
        <v>248</v>
      </c>
      <c r="C11" s="96"/>
      <c r="D11" s="96"/>
      <c r="E11" s="96"/>
      <c r="F11" s="96"/>
      <c r="G11" s="96"/>
      <c r="H11" s="97"/>
      <c r="I11" s="97"/>
      <c r="J11" s="96"/>
      <c r="K11" s="96"/>
      <c r="L11" s="96"/>
      <c r="M11" s="3"/>
    </row>
    <row r="12" spans="1:13" x14ac:dyDescent="0.3">
      <c r="A12" s="84">
        <v>5</v>
      </c>
      <c r="B12" s="95" t="s">
        <v>249</v>
      </c>
      <c r="C12" s="96"/>
      <c r="D12" s="96"/>
      <c r="E12" s="96"/>
      <c r="F12" s="96"/>
      <c r="G12" s="96"/>
      <c r="H12" s="97"/>
      <c r="I12" s="97"/>
      <c r="J12" s="96"/>
      <c r="K12" s="96"/>
      <c r="L12" s="96"/>
      <c r="M12" s="3"/>
    </row>
    <row r="13" spans="1:13" x14ac:dyDescent="0.3">
      <c r="A13" s="84">
        <v>6</v>
      </c>
      <c r="B13" s="95" t="s">
        <v>250</v>
      </c>
      <c r="C13" s="96"/>
      <c r="D13" s="96"/>
      <c r="E13" s="96"/>
      <c r="F13" s="96"/>
      <c r="G13" s="96"/>
      <c r="H13" s="97"/>
      <c r="I13" s="97"/>
      <c r="J13" s="96"/>
      <c r="K13" s="96"/>
      <c r="L13" s="96"/>
      <c r="M13" s="3"/>
    </row>
    <row r="14" spans="1:13" x14ac:dyDescent="0.3">
      <c r="A14" s="84">
        <v>7</v>
      </c>
      <c r="B14" s="95" t="s">
        <v>251</v>
      </c>
      <c r="C14" s="96"/>
      <c r="D14" s="96"/>
      <c r="E14" s="96"/>
      <c r="F14" s="96"/>
      <c r="G14" s="96"/>
      <c r="H14" s="97"/>
      <c r="I14" s="97"/>
      <c r="J14" s="96"/>
      <c r="K14" s="96"/>
      <c r="L14" s="96"/>
      <c r="M14" s="3"/>
    </row>
    <row r="15" spans="1:13" ht="26.25" customHeight="1" x14ac:dyDescent="0.3">
      <c r="A15" s="98">
        <v>8</v>
      </c>
      <c r="B15" s="92" t="s">
        <v>23</v>
      </c>
      <c r="C15" s="98"/>
      <c r="D15" s="98"/>
      <c r="E15" s="98"/>
      <c r="F15" s="98"/>
      <c r="G15" s="98"/>
      <c r="H15" s="98"/>
      <c r="I15" s="98"/>
      <c r="J15" s="99"/>
      <c r="K15" s="98"/>
      <c r="L15" s="98"/>
      <c r="M15" s="3"/>
    </row>
    <row r="16" spans="1:13" ht="26.25" customHeight="1" x14ac:dyDescent="0.3">
      <c r="A16" s="98">
        <v>9</v>
      </c>
      <c r="B16" s="92" t="s">
        <v>23</v>
      </c>
      <c r="C16" s="98"/>
      <c r="D16" s="98"/>
      <c r="E16" s="98"/>
      <c r="F16" s="98"/>
      <c r="G16" s="98"/>
      <c r="H16" s="98"/>
      <c r="I16" s="98"/>
      <c r="J16" s="99"/>
      <c r="K16" s="98"/>
      <c r="L16" s="98"/>
      <c r="M16" s="3"/>
    </row>
    <row r="17" spans="1:13" ht="20.399999999999999" x14ac:dyDescent="0.3">
      <c r="A17" s="84">
        <v>10</v>
      </c>
      <c r="B17" s="95" t="s">
        <v>252</v>
      </c>
      <c r="C17" s="96"/>
      <c r="D17" s="96"/>
      <c r="E17" s="96"/>
      <c r="F17" s="96"/>
      <c r="G17" s="96"/>
      <c r="H17" s="97"/>
      <c r="I17" s="97"/>
      <c r="J17" s="96"/>
      <c r="K17" s="96"/>
      <c r="L17" s="96"/>
      <c r="M17" s="3"/>
    </row>
    <row r="18" spans="1:13" ht="26.25" customHeight="1" x14ac:dyDescent="0.3">
      <c r="A18" s="98">
        <v>11</v>
      </c>
      <c r="B18" s="92" t="s">
        <v>23</v>
      </c>
      <c r="C18" s="98"/>
      <c r="D18" s="98"/>
      <c r="E18" s="98"/>
      <c r="F18" s="98"/>
      <c r="G18" s="98"/>
      <c r="H18" s="98"/>
      <c r="I18" s="98"/>
      <c r="J18" s="99"/>
      <c r="K18" s="98"/>
      <c r="L18" s="98"/>
      <c r="M18" s="3"/>
    </row>
    <row r="19" spans="1:13" ht="20.399999999999999" x14ac:dyDescent="0.3">
      <c r="A19" s="84">
        <v>12</v>
      </c>
      <c r="B19" s="100" t="s">
        <v>253</v>
      </c>
      <c r="C19" s="101"/>
      <c r="D19" s="101"/>
      <c r="E19" s="101"/>
      <c r="F19" s="101"/>
      <c r="G19" s="101"/>
      <c r="H19" s="101"/>
      <c r="I19" s="101"/>
      <c r="J19" s="102"/>
      <c r="K19" s="103"/>
      <c r="L19" s="103"/>
      <c r="M19" s="3"/>
    </row>
  </sheetData>
  <mergeCells count="3">
    <mergeCell ref="C6:G6"/>
    <mergeCell ref="H6:I6"/>
    <mergeCell ref="J6:J7"/>
  </mergeCells>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70C0"/>
    <pageSetUpPr fitToPage="1"/>
  </sheetPr>
  <dimension ref="B2:L12"/>
  <sheetViews>
    <sheetView showGridLines="0" zoomScaleNormal="100" workbookViewId="0"/>
  </sheetViews>
  <sheetFormatPr defaultRowHeight="14.4" x14ac:dyDescent="0.3"/>
  <cols>
    <col min="12" max="12" width="62" customWidth="1"/>
  </cols>
  <sheetData>
    <row r="2" spans="2:12" x14ac:dyDescent="0.3">
      <c r="B2" t="s">
        <v>1739</v>
      </c>
    </row>
    <row r="3" spans="2:12" x14ac:dyDescent="0.3">
      <c r="B3" t="s">
        <v>1740</v>
      </c>
    </row>
    <row r="5" spans="2:12" x14ac:dyDescent="0.3">
      <c r="B5" s="1065" t="s">
        <v>254</v>
      </c>
      <c r="C5" s="1066"/>
      <c r="D5" s="1066"/>
      <c r="E5" s="1066"/>
      <c r="F5" s="1066"/>
      <c r="G5" s="1066"/>
      <c r="H5" s="1066"/>
      <c r="I5" s="1066"/>
      <c r="J5" s="1066"/>
      <c r="K5" s="1066"/>
      <c r="L5" s="1067"/>
    </row>
    <row r="6" spans="2:12" x14ac:dyDescent="0.3">
      <c r="B6" s="1021" t="s">
        <v>255</v>
      </c>
      <c r="C6" s="1016"/>
      <c r="D6" s="1016"/>
      <c r="E6" s="1016"/>
      <c r="F6" s="1016"/>
      <c r="G6" s="1016"/>
      <c r="H6" s="1016"/>
      <c r="I6" s="1016"/>
      <c r="J6" s="1016"/>
      <c r="K6" s="1016"/>
      <c r="L6" s="1022"/>
    </row>
    <row r="7" spans="2:12" ht="22.5" customHeight="1" x14ac:dyDescent="0.3">
      <c r="B7" s="1023" t="s">
        <v>256</v>
      </c>
      <c r="C7" s="1024"/>
      <c r="D7" s="1024"/>
      <c r="E7" s="1024"/>
      <c r="F7" s="1024"/>
      <c r="G7" s="1024"/>
      <c r="H7" s="1024"/>
      <c r="I7" s="1024"/>
      <c r="J7" s="1024"/>
      <c r="K7" s="1024"/>
      <c r="L7" s="1025"/>
    </row>
    <row r="8" spans="2:12" ht="22.5" customHeight="1" x14ac:dyDescent="0.3">
      <c r="B8" s="1017"/>
      <c r="C8" s="1017"/>
      <c r="D8" s="1017"/>
      <c r="E8" s="1017"/>
      <c r="F8" s="1017"/>
      <c r="G8" s="1017"/>
      <c r="H8" s="1017"/>
      <c r="I8" s="1017"/>
      <c r="J8" s="1017"/>
      <c r="K8" s="1017"/>
      <c r="L8" s="1017"/>
    </row>
    <row r="9" spans="2:12" ht="22.5" customHeight="1" x14ac:dyDescent="0.3">
      <c r="B9" s="1016"/>
      <c r="C9" s="1016"/>
      <c r="D9" s="1016"/>
      <c r="E9" s="1016"/>
      <c r="F9" s="1016"/>
      <c r="G9" s="1016"/>
      <c r="H9" s="1016"/>
      <c r="I9" s="1016"/>
      <c r="J9" s="1016"/>
      <c r="K9" s="1016"/>
      <c r="L9" s="1016"/>
    </row>
    <row r="10" spans="2:12" ht="22.5" customHeight="1" x14ac:dyDescent="0.3">
      <c r="B10" s="1017"/>
      <c r="C10" s="1017"/>
      <c r="D10" s="1017"/>
      <c r="E10" s="1017"/>
      <c r="F10" s="1017"/>
      <c r="G10" s="1017"/>
      <c r="H10" s="1017"/>
      <c r="I10" s="1017"/>
      <c r="J10" s="1017"/>
      <c r="K10" s="1017"/>
      <c r="L10" s="1017"/>
    </row>
    <row r="11" spans="2:12" ht="22.5" customHeight="1" x14ac:dyDescent="0.3"/>
    <row r="12" spans="2:12" ht="22.5" customHeight="1" x14ac:dyDescent="0.3"/>
  </sheetData>
  <mergeCells count="6">
    <mergeCell ref="B10:L10"/>
    <mergeCell ref="B5:L5"/>
    <mergeCell ref="B6:L6"/>
    <mergeCell ref="B7:L7"/>
    <mergeCell ref="B8:L8"/>
    <mergeCell ref="B9:L9"/>
  </mergeCells>
  <hyperlinks>
    <hyperlink ref="B5:L5" location="'EU CC1'!A1" display="Šablona EU CC1 – Složení regulatorního kapitálu" xr:uid="{00000000-0004-0000-1500-000000000000}"/>
    <hyperlink ref="B7:L7" location="'EU CCA  '!A1" display="Šablona EU CCA – Základní vlastnosti nástrojů regulatorního kapitálu a nástrojů způsobilých závazků" xr:uid="{00000000-0004-0000-1500-000001000000}"/>
    <hyperlink ref="B6:L6" location="'EU CC2 '!A1" display="Šablona EU CC2 – Sesouhlasení regulatorního kapitálu s rozvahou v auditované účetní závěrce" xr:uid="{00000000-0004-0000-1500-000002000000}"/>
  </hyperlinks>
  <pageMargins left="0.70866141732283472" right="0.70866141732283472" top="0.74803149606299213" bottom="0.74803149606299213" header="0.31496062992125984" footer="0.31496062992125984"/>
  <pageSetup paperSize="9" scale="80" orientation="landscape" verticalDpi="1200" r:id="rId1"/>
  <headerFooter>
    <oddHeader>&amp;CPříloha VII</oddHeader>
    <oddFooter>&amp;C1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2:I133"/>
  <sheetViews>
    <sheetView showGridLines="0" topLeftCell="A65" zoomScaleNormal="100" zoomScalePageLayoutView="130" workbookViewId="0">
      <selection activeCell="E17" sqref="E17"/>
    </sheetView>
  </sheetViews>
  <sheetFormatPr defaultColWidth="9" defaultRowHeight="14.4" x14ac:dyDescent="0.3"/>
  <cols>
    <col min="1" max="1" width="6.109375" customWidth="1"/>
    <col min="3" max="3" width="57.5546875" customWidth="1"/>
    <col min="4" max="4" width="20.44140625" customWidth="1"/>
    <col min="5" max="5" width="57" customWidth="1"/>
  </cols>
  <sheetData>
    <row r="2" spans="2:9" ht="24.6" x14ac:dyDescent="0.3">
      <c r="D2" s="586" t="s">
        <v>1860</v>
      </c>
    </row>
    <row r="3" spans="2:9" ht="18" x14ac:dyDescent="0.35">
      <c r="B3" s="46" t="s">
        <v>254</v>
      </c>
    </row>
    <row r="4" spans="2:9" ht="18" x14ac:dyDescent="0.35">
      <c r="B4" s="46"/>
    </row>
    <row r="5" spans="2:9" ht="18" x14ac:dyDescent="0.35">
      <c r="B5" s="46"/>
    </row>
    <row r="6" spans="2:9" x14ac:dyDescent="0.3">
      <c r="D6" s="41" t="s">
        <v>257</v>
      </c>
      <c r="E6" s="41" t="s">
        <v>258</v>
      </c>
    </row>
    <row r="7" spans="2:9" ht="28.8" x14ac:dyDescent="0.3">
      <c r="D7" s="41" t="s">
        <v>259</v>
      </c>
      <c r="E7" s="41" t="s">
        <v>260</v>
      </c>
    </row>
    <row r="8" spans="2:9" x14ac:dyDescent="0.3">
      <c r="B8" s="1087" t="s">
        <v>261</v>
      </c>
      <c r="C8" s="1088"/>
      <c r="D8" s="1088"/>
      <c r="E8" s="1089"/>
    </row>
    <row r="9" spans="2:9" x14ac:dyDescent="0.3">
      <c r="B9" s="915">
        <v>1</v>
      </c>
      <c r="C9" s="916" t="s">
        <v>262</v>
      </c>
      <c r="D9" s="926">
        <v>107553000</v>
      </c>
      <c r="E9" s="918" t="s">
        <v>2111</v>
      </c>
    </row>
    <row r="10" spans="2:9" x14ac:dyDescent="0.3">
      <c r="B10" s="915"/>
      <c r="C10" s="916" t="s">
        <v>264</v>
      </c>
      <c r="D10" s="917"/>
      <c r="E10" s="919"/>
    </row>
    <row r="11" spans="2:9" x14ac:dyDescent="0.3">
      <c r="B11" s="915"/>
      <c r="C11" s="916" t="s">
        <v>265</v>
      </c>
      <c r="D11" s="917"/>
      <c r="E11" s="919"/>
    </row>
    <row r="12" spans="2:9" x14ac:dyDescent="0.3">
      <c r="B12" s="915"/>
      <c r="C12" s="916" t="s">
        <v>266</v>
      </c>
      <c r="D12" s="917"/>
      <c r="E12" s="919"/>
    </row>
    <row r="13" spans="2:9" x14ac:dyDescent="0.3">
      <c r="B13" s="915">
        <v>2</v>
      </c>
      <c r="C13" s="916" t="s">
        <v>267</v>
      </c>
      <c r="D13" s="926">
        <v>11669317</v>
      </c>
      <c r="E13" s="918" t="s">
        <v>2112</v>
      </c>
    </row>
    <row r="14" spans="2:9" x14ac:dyDescent="0.3">
      <c r="B14" s="915">
        <v>3</v>
      </c>
      <c r="C14" s="916" t="s">
        <v>268</v>
      </c>
      <c r="D14" s="926">
        <v>7000000</v>
      </c>
      <c r="E14" s="918" t="s">
        <v>2113</v>
      </c>
      <c r="I14" s="78"/>
    </row>
    <row r="15" spans="2:9" x14ac:dyDescent="0.3">
      <c r="B15" s="915" t="s">
        <v>269</v>
      </c>
      <c r="C15" s="916" t="s">
        <v>270</v>
      </c>
      <c r="D15" s="926">
        <v>90000</v>
      </c>
      <c r="E15" s="918" t="s">
        <v>2113</v>
      </c>
    </row>
    <row r="16" spans="2:9" ht="24" x14ac:dyDescent="0.3">
      <c r="B16" s="915">
        <v>4</v>
      </c>
      <c r="C16" s="916" t="s">
        <v>271</v>
      </c>
      <c r="D16" s="917"/>
      <c r="E16" s="919"/>
    </row>
    <row r="17" spans="2:5" ht="24" x14ac:dyDescent="0.3">
      <c r="B17" s="915">
        <v>5</v>
      </c>
      <c r="C17" s="916" t="s">
        <v>272</v>
      </c>
      <c r="D17" s="917"/>
      <c r="E17" s="919"/>
    </row>
    <row r="18" spans="2:5" ht="22.65" customHeight="1" x14ac:dyDescent="0.3">
      <c r="B18" s="915" t="s">
        <v>273</v>
      </c>
      <c r="C18" s="916" t="s">
        <v>274</v>
      </c>
      <c r="D18" s="917"/>
      <c r="E18" s="919"/>
    </row>
    <row r="19" spans="2:5" x14ac:dyDescent="0.3">
      <c r="B19" s="932">
        <v>6</v>
      </c>
      <c r="C19" s="942" t="s">
        <v>275</v>
      </c>
      <c r="D19" s="995">
        <f>SUM(D13:D18,D9)</f>
        <v>126312317</v>
      </c>
      <c r="E19" s="922"/>
    </row>
    <row r="20" spans="2:5" x14ac:dyDescent="0.3">
      <c r="B20" s="1090" t="s">
        <v>276</v>
      </c>
      <c r="C20" s="1091"/>
      <c r="D20" s="1091"/>
      <c r="E20" s="1092"/>
    </row>
    <row r="21" spans="2:5" x14ac:dyDescent="0.3">
      <c r="B21" s="915">
        <v>7</v>
      </c>
      <c r="C21" s="923" t="s">
        <v>277</v>
      </c>
      <c r="D21" s="917"/>
      <c r="E21" s="919"/>
    </row>
    <row r="22" spans="2:5" x14ac:dyDescent="0.3">
      <c r="B22" s="915">
        <v>8</v>
      </c>
      <c r="C22" s="923" t="s">
        <v>278</v>
      </c>
      <c r="D22" s="926">
        <v>-11312311.040000001</v>
      </c>
      <c r="E22" s="918" t="s">
        <v>2114</v>
      </c>
    </row>
    <row r="23" spans="2:5" x14ac:dyDescent="0.3">
      <c r="B23" s="915">
        <v>9</v>
      </c>
      <c r="C23" s="923" t="s">
        <v>23</v>
      </c>
      <c r="D23" s="917"/>
      <c r="E23" s="919"/>
    </row>
    <row r="24" spans="2:5" ht="36" x14ac:dyDescent="0.3">
      <c r="B24" s="915">
        <v>10</v>
      </c>
      <c r="C24" s="923" t="s">
        <v>279</v>
      </c>
      <c r="D24" s="917"/>
      <c r="E24" s="919"/>
    </row>
    <row r="25" spans="2:5" ht="36" x14ac:dyDescent="0.3">
      <c r="B25" s="915">
        <v>11</v>
      </c>
      <c r="C25" s="923" t="s">
        <v>280</v>
      </c>
      <c r="D25" s="917"/>
      <c r="E25" s="919"/>
    </row>
    <row r="26" spans="2:5" x14ac:dyDescent="0.3">
      <c r="B26" s="915">
        <v>12</v>
      </c>
      <c r="C26" s="923" t="s">
        <v>281</v>
      </c>
      <c r="D26" s="917"/>
      <c r="E26" s="919"/>
    </row>
    <row r="27" spans="2:5" ht="21" customHeight="1" x14ac:dyDescent="0.3">
      <c r="B27" s="915">
        <v>13</v>
      </c>
      <c r="C27" s="923" t="s">
        <v>282</v>
      </c>
      <c r="D27" s="917"/>
      <c r="E27" s="919"/>
    </row>
    <row r="28" spans="2:5" ht="24" x14ac:dyDescent="0.3">
      <c r="B28" s="915">
        <v>14</v>
      </c>
      <c r="C28" s="923" t="s">
        <v>283</v>
      </c>
      <c r="D28" s="917"/>
      <c r="E28" s="919"/>
    </row>
    <row r="29" spans="2:5" x14ac:dyDescent="0.3">
      <c r="B29" s="915">
        <v>15</v>
      </c>
      <c r="C29" s="923" t="s">
        <v>284</v>
      </c>
      <c r="D29" s="917"/>
      <c r="E29" s="919"/>
    </row>
    <row r="30" spans="2:5" ht="24" x14ac:dyDescent="0.3">
      <c r="B30" s="915">
        <v>16</v>
      </c>
      <c r="C30" s="923" t="s">
        <v>285</v>
      </c>
      <c r="D30" s="917"/>
      <c r="E30" s="919"/>
    </row>
    <row r="31" spans="2:5" ht="48" x14ac:dyDescent="0.3">
      <c r="B31" s="915">
        <v>17</v>
      </c>
      <c r="C31" s="923" t="s">
        <v>286</v>
      </c>
      <c r="D31" s="917"/>
      <c r="E31" s="919"/>
    </row>
    <row r="32" spans="2:5" ht="48" x14ac:dyDescent="0.3">
      <c r="B32" s="915">
        <v>18</v>
      </c>
      <c r="C32" s="923" t="s">
        <v>287</v>
      </c>
      <c r="D32" s="917"/>
      <c r="E32" s="919"/>
    </row>
    <row r="33" spans="2:6" ht="48" x14ac:dyDescent="0.3">
      <c r="B33" s="915">
        <v>19</v>
      </c>
      <c r="C33" s="923" t="s">
        <v>288</v>
      </c>
      <c r="D33" s="917"/>
      <c r="E33" s="919"/>
    </row>
    <row r="34" spans="2:6" x14ac:dyDescent="0.3">
      <c r="B34" s="915">
        <v>20</v>
      </c>
      <c r="C34" s="923" t="s">
        <v>23</v>
      </c>
      <c r="D34" s="917"/>
      <c r="E34" s="919"/>
    </row>
    <row r="35" spans="2:6" ht="24" x14ac:dyDescent="0.3">
      <c r="B35" s="915" t="s">
        <v>289</v>
      </c>
      <c r="C35" s="923" t="s">
        <v>290</v>
      </c>
      <c r="D35" s="917"/>
      <c r="E35" s="919"/>
    </row>
    <row r="36" spans="2:6" x14ac:dyDescent="0.3">
      <c r="B36" s="915" t="s">
        <v>291</v>
      </c>
      <c r="C36" s="923" t="s">
        <v>292</v>
      </c>
      <c r="D36" s="917"/>
      <c r="E36" s="919"/>
    </row>
    <row r="37" spans="2:6" x14ac:dyDescent="0.3">
      <c r="B37" s="915" t="s">
        <v>293</v>
      </c>
      <c r="C37" s="919" t="s">
        <v>294</v>
      </c>
      <c r="D37" s="917"/>
      <c r="E37" s="919"/>
    </row>
    <row r="38" spans="2:6" x14ac:dyDescent="0.3">
      <c r="B38" s="915" t="s">
        <v>295</v>
      </c>
      <c r="C38" s="923" t="s">
        <v>296</v>
      </c>
      <c r="D38" s="917"/>
      <c r="E38" s="919"/>
    </row>
    <row r="39" spans="2:6" ht="36" x14ac:dyDescent="0.3">
      <c r="B39" s="915">
        <v>21</v>
      </c>
      <c r="C39" s="923" t="s">
        <v>297</v>
      </c>
      <c r="D39" s="917"/>
      <c r="E39" s="919"/>
    </row>
    <row r="40" spans="2:6" x14ac:dyDescent="0.3">
      <c r="B40" s="915">
        <v>22</v>
      </c>
      <c r="C40" s="923" t="s">
        <v>298</v>
      </c>
      <c r="D40" s="917"/>
      <c r="E40" s="919"/>
    </row>
    <row r="41" spans="2:6" ht="36" x14ac:dyDescent="0.3">
      <c r="B41" s="915">
        <v>23</v>
      </c>
      <c r="C41" s="923" t="s">
        <v>299</v>
      </c>
      <c r="D41" s="917"/>
      <c r="E41" s="919"/>
    </row>
    <row r="42" spans="2:6" x14ac:dyDescent="0.3">
      <c r="B42" s="915">
        <v>24</v>
      </c>
      <c r="C42" s="923" t="s">
        <v>23</v>
      </c>
      <c r="D42" s="917"/>
      <c r="E42" s="919"/>
    </row>
    <row r="43" spans="2:6" x14ac:dyDescent="0.3">
      <c r="B43" s="915">
        <v>25</v>
      </c>
      <c r="C43" s="923" t="s">
        <v>300</v>
      </c>
      <c r="D43" s="917"/>
      <c r="E43" s="919"/>
    </row>
    <row r="44" spans="2:6" x14ac:dyDescent="0.3">
      <c r="B44" s="915" t="s">
        <v>301</v>
      </c>
      <c r="C44" s="923" t="s">
        <v>302</v>
      </c>
      <c r="D44" s="917"/>
      <c r="E44" s="919"/>
    </row>
    <row r="45" spans="2:6" ht="48" x14ac:dyDescent="0.3">
      <c r="B45" s="915" t="s">
        <v>303</v>
      </c>
      <c r="C45" s="923" t="s">
        <v>304</v>
      </c>
      <c r="D45" s="917"/>
      <c r="E45" s="919"/>
    </row>
    <row r="46" spans="2:6" x14ac:dyDescent="0.3">
      <c r="B46" s="915">
        <v>26</v>
      </c>
      <c r="C46" s="923" t="s">
        <v>23</v>
      </c>
      <c r="D46" s="917"/>
      <c r="E46" s="919"/>
    </row>
    <row r="47" spans="2:6" ht="36" x14ac:dyDescent="0.3">
      <c r="B47" s="915">
        <v>27</v>
      </c>
      <c r="C47" s="923" t="s">
        <v>305</v>
      </c>
      <c r="D47" s="917"/>
      <c r="E47" s="919"/>
      <c r="F47" s="104"/>
    </row>
    <row r="48" spans="2:6" x14ac:dyDescent="0.3">
      <c r="B48" s="915" t="s">
        <v>306</v>
      </c>
      <c r="C48" s="923" t="s">
        <v>307</v>
      </c>
      <c r="D48" s="917"/>
      <c r="E48" s="919"/>
      <c r="F48" s="104"/>
    </row>
    <row r="49" spans="2:5" x14ac:dyDescent="0.3">
      <c r="B49" s="915">
        <v>28</v>
      </c>
      <c r="C49" s="924" t="s">
        <v>308</v>
      </c>
      <c r="D49" s="927">
        <f>+D22+D44</f>
        <v>-11312311.040000001</v>
      </c>
      <c r="E49" s="919"/>
    </row>
    <row r="50" spans="2:5" x14ac:dyDescent="0.3">
      <c r="B50" s="940">
        <v>29</v>
      </c>
      <c r="C50" s="939" t="s">
        <v>50</v>
      </c>
      <c r="D50" s="941">
        <f>+D49+D19</f>
        <v>115000005.95999999</v>
      </c>
      <c r="E50" s="919"/>
    </row>
    <row r="51" spans="2:5" x14ac:dyDescent="0.3">
      <c r="B51" s="1090" t="s">
        <v>309</v>
      </c>
      <c r="C51" s="1091"/>
      <c r="D51" s="1091"/>
      <c r="E51" s="1092"/>
    </row>
    <row r="52" spans="2:5" x14ac:dyDescent="0.3">
      <c r="B52" s="915">
        <v>30</v>
      </c>
      <c r="C52" s="923" t="s">
        <v>310</v>
      </c>
      <c r="D52" s="917"/>
      <c r="E52" s="918"/>
    </row>
    <row r="53" spans="2:5" x14ac:dyDescent="0.3">
      <c r="B53" s="915">
        <v>31</v>
      </c>
      <c r="C53" s="923" t="s">
        <v>312</v>
      </c>
      <c r="D53" s="917"/>
      <c r="E53" s="919"/>
    </row>
    <row r="54" spans="2:5" x14ac:dyDescent="0.3">
      <c r="B54" s="915">
        <v>32</v>
      </c>
      <c r="C54" s="923" t="s">
        <v>313</v>
      </c>
      <c r="D54" s="917"/>
      <c r="E54" s="919"/>
    </row>
    <row r="55" spans="2:5" ht="24" x14ac:dyDescent="0.3">
      <c r="B55" s="915">
        <v>33</v>
      </c>
      <c r="C55" s="923" t="s">
        <v>314</v>
      </c>
      <c r="D55" s="917"/>
      <c r="E55" s="919"/>
    </row>
    <row r="56" spans="2:5" s="31" customFormat="1" ht="24" x14ac:dyDescent="0.3">
      <c r="B56" s="915" t="s">
        <v>315</v>
      </c>
      <c r="C56" s="923" t="s">
        <v>316</v>
      </c>
      <c r="D56" s="917"/>
      <c r="E56" s="919"/>
    </row>
    <row r="57" spans="2:5" s="31" customFormat="1" ht="24" x14ac:dyDescent="0.3">
      <c r="B57" s="915" t="s">
        <v>317</v>
      </c>
      <c r="C57" s="923" t="s">
        <v>318</v>
      </c>
      <c r="D57" s="917"/>
      <c r="E57" s="919"/>
    </row>
    <row r="58" spans="2:5" ht="36" x14ac:dyDescent="0.3">
      <c r="B58" s="915">
        <v>34</v>
      </c>
      <c r="C58" s="923" t="s">
        <v>319</v>
      </c>
      <c r="D58" s="917"/>
      <c r="E58" s="919"/>
    </row>
    <row r="59" spans="2:5" ht="21" customHeight="1" x14ac:dyDescent="0.3">
      <c r="B59" s="915">
        <v>35</v>
      </c>
      <c r="C59" s="923" t="s">
        <v>320</v>
      </c>
      <c r="D59" s="917"/>
      <c r="E59" s="919"/>
    </row>
    <row r="60" spans="2:5" x14ac:dyDescent="0.3">
      <c r="B60" s="920">
        <v>36</v>
      </c>
      <c r="C60" s="924" t="s">
        <v>321</v>
      </c>
      <c r="D60" s="928">
        <f>SUM(D52,D55:D58)</f>
        <v>0</v>
      </c>
      <c r="E60" s="919"/>
    </row>
    <row r="61" spans="2:5" x14ac:dyDescent="0.3">
      <c r="B61" s="1090" t="s">
        <v>322</v>
      </c>
      <c r="C61" s="1091"/>
      <c r="D61" s="1091"/>
      <c r="E61" s="1092"/>
    </row>
    <row r="62" spans="2:5" ht="24" x14ac:dyDescent="0.3">
      <c r="B62" s="915">
        <v>37</v>
      </c>
      <c r="C62" s="923" t="s">
        <v>323</v>
      </c>
      <c r="D62" s="917"/>
      <c r="E62" s="919"/>
    </row>
    <row r="63" spans="2:5" ht="48" x14ac:dyDescent="0.3">
      <c r="B63" s="915">
        <v>38</v>
      </c>
      <c r="C63" s="923" t="s">
        <v>324</v>
      </c>
      <c r="D63" s="917"/>
      <c r="E63" s="919"/>
    </row>
    <row r="64" spans="2:5" ht="48" x14ac:dyDescent="0.3">
      <c r="B64" s="915">
        <v>39</v>
      </c>
      <c r="C64" s="923" t="s">
        <v>325</v>
      </c>
      <c r="D64" s="917"/>
      <c r="E64" s="919"/>
    </row>
    <row r="65" spans="1:5" ht="48" x14ac:dyDescent="0.3">
      <c r="B65" s="915">
        <v>40</v>
      </c>
      <c r="C65" s="923" t="s">
        <v>326</v>
      </c>
      <c r="D65" s="917"/>
      <c r="E65" s="919"/>
    </row>
    <row r="66" spans="1:5" x14ac:dyDescent="0.3">
      <c r="B66" s="915">
        <v>41</v>
      </c>
      <c r="C66" s="923" t="s">
        <v>23</v>
      </c>
      <c r="D66" s="917"/>
      <c r="E66" s="919"/>
    </row>
    <row r="67" spans="1:5" ht="24" x14ac:dyDescent="0.3">
      <c r="B67" s="915">
        <v>42</v>
      </c>
      <c r="C67" s="923" t="s">
        <v>327</v>
      </c>
      <c r="D67" s="917"/>
      <c r="E67" s="919"/>
    </row>
    <row r="68" spans="1:5" x14ac:dyDescent="0.3">
      <c r="B68" s="915" t="s">
        <v>328</v>
      </c>
      <c r="C68" s="923" t="s">
        <v>329</v>
      </c>
      <c r="D68" s="917"/>
      <c r="E68" s="919"/>
    </row>
    <row r="69" spans="1:5" x14ac:dyDescent="0.3">
      <c r="B69" s="920">
        <v>43</v>
      </c>
      <c r="C69" s="924" t="s">
        <v>330</v>
      </c>
      <c r="D69" s="921">
        <f>SUM(D62:D65,D67,D68)</f>
        <v>0</v>
      </c>
      <c r="E69" s="919"/>
    </row>
    <row r="70" spans="1:5" x14ac:dyDescent="0.3">
      <c r="B70" s="920">
        <v>44</v>
      </c>
      <c r="C70" s="924" t="s">
        <v>331</v>
      </c>
      <c r="D70" s="928">
        <f>+D60+D69</f>
        <v>0</v>
      </c>
      <c r="E70" s="919"/>
    </row>
    <row r="71" spans="1:5" x14ac:dyDescent="0.3">
      <c r="B71" s="932">
        <v>45</v>
      </c>
      <c r="C71" s="939" t="s">
        <v>332</v>
      </c>
      <c r="D71" s="934">
        <f>+D50+D70</f>
        <v>115000005.95999999</v>
      </c>
      <c r="E71" s="919"/>
    </row>
    <row r="72" spans="1:5" x14ac:dyDescent="0.3">
      <c r="B72" s="1090" t="s">
        <v>333</v>
      </c>
      <c r="C72" s="1091"/>
      <c r="D72" s="1091"/>
      <c r="E72" s="1092"/>
    </row>
    <row r="73" spans="1:5" x14ac:dyDescent="0.3">
      <c r="B73" s="915">
        <v>46</v>
      </c>
      <c r="C73" s="923" t="s">
        <v>310</v>
      </c>
      <c r="D73" s="917"/>
      <c r="E73" s="919"/>
    </row>
    <row r="74" spans="1:5" ht="36" x14ac:dyDescent="0.3">
      <c r="B74" s="915">
        <v>47</v>
      </c>
      <c r="C74" s="923" t="s">
        <v>334</v>
      </c>
      <c r="D74" s="917"/>
      <c r="E74" s="919"/>
    </row>
    <row r="75" spans="1:5" s="31" customFormat="1" ht="24" x14ac:dyDescent="0.3">
      <c r="A75" s="37"/>
      <c r="B75" s="915" t="s">
        <v>335</v>
      </c>
      <c r="C75" s="923" t="s">
        <v>336</v>
      </c>
      <c r="D75" s="917"/>
      <c r="E75" s="919"/>
    </row>
    <row r="76" spans="1:5" s="31" customFormat="1" ht="24" x14ac:dyDescent="0.3">
      <c r="A76" s="37"/>
      <c r="B76" s="915" t="s">
        <v>337</v>
      </c>
      <c r="C76" s="923" t="s">
        <v>338</v>
      </c>
      <c r="D76" s="917"/>
      <c r="E76" s="919"/>
    </row>
    <row r="77" spans="1:5" ht="48" x14ac:dyDescent="0.3">
      <c r="B77" s="915">
        <v>48</v>
      </c>
      <c r="C77" s="923" t="s">
        <v>339</v>
      </c>
      <c r="D77" s="917"/>
      <c r="E77" s="919"/>
    </row>
    <row r="78" spans="1:5" ht="21.6" customHeight="1" x14ac:dyDescent="0.3">
      <c r="B78" s="915">
        <v>49</v>
      </c>
      <c r="C78" s="923" t="s">
        <v>340</v>
      </c>
      <c r="D78" s="917"/>
      <c r="E78" s="919"/>
    </row>
    <row r="79" spans="1:5" x14ac:dyDescent="0.3">
      <c r="B79" s="915">
        <v>50</v>
      </c>
      <c r="C79" s="923" t="s">
        <v>341</v>
      </c>
      <c r="D79" s="917"/>
      <c r="E79" s="919"/>
    </row>
    <row r="80" spans="1:5" x14ac:dyDescent="0.3">
      <c r="B80" s="920">
        <v>51</v>
      </c>
      <c r="C80" s="924" t="s">
        <v>342</v>
      </c>
      <c r="D80" s="921">
        <f>SUM(D73:D77,D79)</f>
        <v>0</v>
      </c>
      <c r="E80" s="922"/>
    </row>
    <row r="81" spans="2:5" x14ac:dyDescent="0.3">
      <c r="B81" s="1090" t="s">
        <v>343</v>
      </c>
      <c r="C81" s="1091"/>
      <c r="D81" s="1091"/>
      <c r="E81" s="1092"/>
    </row>
    <row r="82" spans="2:5" ht="24" x14ac:dyDescent="0.3">
      <c r="B82" s="915">
        <v>52</v>
      </c>
      <c r="C82" s="923" t="s">
        <v>344</v>
      </c>
      <c r="D82" s="917"/>
      <c r="E82" s="919"/>
    </row>
    <row r="83" spans="2:5" ht="48" x14ac:dyDescent="0.3">
      <c r="B83" s="915">
        <v>53</v>
      </c>
      <c r="C83" s="923" t="s">
        <v>345</v>
      </c>
      <c r="D83" s="917"/>
      <c r="E83" s="919"/>
    </row>
    <row r="84" spans="2:5" ht="48" x14ac:dyDescent="0.3">
      <c r="B84" s="915">
        <v>54</v>
      </c>
      <c r="C84" s="923" t="s">
        <v>346</v>
      </c>
      <c r="D84" s="917"/>
      <c r="E84" s="919"/>
    </row>
    <row r="85" spans="2:5" x14ac:dyDescent="0.3">
      <c r="B85" s="915" t="s">
        <v>347</v>
      </c>
      <c r="C85" s="923" t="s">
        <v>23</v>
      </c>
      <c r="D85" s="917"/>
      <c r="E85" s="919"/>
    </row>
    <row r="86" spans="2:5" ht="48" x14ac:dyDescent="0.3">
      <c r="B86" s="915">
        <v>55</v>
      </c>
      <c r="C86" s="923" t="s">
        <v>348</v>
      </c>
      <c r="D86" s="917"/>
      <c r="E86" s="919"/>
    </row>
    <row r="87" spans="2:5" x14ac:dyDescent="0.3">
      <c r="B87" s="915">
        <v>56</v>
      </c>
      <c r="C87" s="923" t="s">
        <v>23</v>
      </c>
      <c r="D87" s="917"/>
      <c r="E87" s="919"/>
    </row>
    <row r="88" spans="2:5" ht="36" x14ac:dyDescent="0.3">
      <c r="B88" s="915" t="s">
        <v>349</v>
      </c>
      <c r="C88" s="919" t="s">
        <v>350</v>
      </c>
      <c r="D88" s="921"/>
      <c r="E88" s="919"/>
    </row>
    <row r="89" spans="2:5" x14ac:dyDescent="0.3">
      <c r="B89" s="915" t="s">
        <v>351</v>
      </c>
      <c r="C89" s="919" t="s">
        <v>352</v>
      </c>
      <c r="D89" s="921"/>
      <c r="E89" s="919"/>
    </row>
    <row r="90" spans="2:5" x14ac:dyDescent="0.3">
      <c r="B90" s="920">
        <v>57</v>
      </c>
      <c r="C90" s="922" t="s">
        <v>353</v>
      </c>
      <c r="D90" s="921">
        <f>SUM(D82:D84,D86,D88,D89)</f>
        <v>0</v>
      </c>
      <c r="E90" s="919"/>
    </row>
    <row r="91" spans="2:5" x14ac:dyDescent="0.3">
      <c r="B91" s="920">
        <v>58</v>
      </c>
      <c r="C91" s="922" t="s">
        <v>354</v>
      </c>
      <c r="D91" s="921">
        <f>+D80+D90</f>
        <v>0</v>
      </c>
      <c r="E91" s="919"/>
    </row>
    <row r="92" spans="2:5" x14ac:dyDescent="0.3">
      <c r="B92" s="932">
        <v>59</v>
      </c>
      <c r="C92" s="933" t="s">
        <v>355</v>
      </c>
      <c r="D92" s="934">
        <f>+D71+D91</f>
        <v>115000005.95999999</v>
      </c>
      <c r="E92" s="919"/>
    </row>
    <row r="93" spans="2:5" x14ac:dyDescent="0.3">
      <c r="B93" s="929">
        <v>60</v>
      </c>
      <c r="C93" s="930" t="s">
        <v>4</v>
      </c>
      <c r="D93" s="931">
        <v>362913573</v>
      </c>
      <c r="E93" s="922"/>
    </row>
    <row r="94" spans="2:5" x14ac:dyDescent="0.3">
      <c r="B94" s="1090" t="s">
        <v>356</v>
      </c>
      <c r="C94" s="1091"/>
      <c r="D94" s="1091"/>
      <c r="E94" s="1092"/>
    </row>
    <row r="95" spans="2:5" x14ac:dyDescent="0.3">
      <c r="B95" s="915">
        <v>61</v>
      </c>
      <c r="C95" s="923" t="s">
        <v>357</v>
      </c>
      <c r="D95" s="935">
        <f>+D50/D93</f>
        <v>0.3168798703486353</v>
      </c>
      <c r="E95" s="919"/>
    </row>
    <row r="96" spans="2:5" x14ac:dyDescent="0.3">
      <c r="B96" s="915">
        <v>62</v>
      </c>
      <c r="C96" s="923" t="s">
        <v>358</v>
      </c>
      <c r="D96" s="935">
        <f>D71/D93</f>
        <v>0.3168798703486353</v>
      </c>
      <c r="E96" s="919"/>
    </row>
    <row r="97" spans="2:5" x14ac:dyDescent="0.3">
      <c r="B97" s="915">
        <v>63</v>
      </c>
      <c r="C97" s="923" t="s">
        <v>359</v>
      </c>
      <c r="D97" s="936">
        <f>D92/D93</f>
        <v>0.3168798703486353</v>
      </c>
      <c r="E97" s="919"/>
    </row>
    <row r="98" spans="2:5" ht="14.4" customHeight="1" x14ac:dyDescent="0.3">
      <c r="B98" s="915">
        <v>64</v>
      </c>
      <c r="C98" s="923" t="s">
        <v>360</v>
      </c>
      <c r="D98" s="937">
        <f>SUM(D99:D102)</f>
        <v>16331110.785</v>
      </c>
      <c r="E98" s="919"/>
    </row>
    <row r="99" spans="2:5" ht="17.399999999999999" customHeight="1" x14ac:dyDescent="0.3">
      <c r="B99" s="915">
        <v>65</v>
      </c>
      <c r="C99" s="919" t="s">
        <v>361</v>
      </c>
      <c r="D99" s="937">
        <f>+D93*2.5%</f>
        <v>9072839.3250000011</v>
      </c>
      <c r="E99" s="919"/>
    </row>
    <row r="100" spans="2:5" x14ac:dyDescent="0.3">
      <c r="B100" s="915">
        <v>66</v>
      </c>
      <c r="C100" s="919" t="s">
        <v>362</v>
      </c>
      <c r="D100" s="937">
        <f>+D93*2 %</f>
        <v>7258271.46</v>
      </c>
      <c r="E100" s="919"/>
    </row>
    <row r="101" spans="2:5" x14ac:dyDescent="0.3">
      <c r="B101" s="915">
        <v>67</v>
      </c>
      <c r="C101" s="919" t="s">
        <v>363</v>
      </c>
      <c r="D101" s="937">
        <v>0</v>
      </c>
      <c r="E101" s="919"/>
    </row>
    <row r="102" spans="2:5" ht="24" x14ac:dyDescent="0.3">
      <c r="B102" s="915" t="s">
        <v>364</v>
      </c>
      <c r="C102" s="923" t="s">
        <v>365</v>
      </c>
      <c r="D102" s="937">
        <v>0</v>
      </c>
      <c r="E102" s="919"/>
    </row>
    <row r="103" spans="2:5" ht="24" x14ac:dyDescent="0.3">
      <c r="B103" s="915" t="s">
        <v>366</v>
      </c>
      <c r="C103" s="923" t="s">
        <v>367</v>
      </c>
      <c r="D103" s="937">
        <v>0</v>
      </c>
      <c r="E103" s="919"/>
    </row>
    <row r="104" spans="2:5" ht="24" x14ac:dyDescent="0.3">
      <c r="B104" s="915">
        <v>68</v>
      </c>
      <c r="C104" s="924" t="s">
        <v>368</v>
      </c>
      <c r="D104" s="938">
        <f>+(D50-D98)/D93</f>
        <v>0.27187987034863531</v>
      </c>
      <c r="E104" s="919"/>
    </row>
    <row r="105" spans="2:5" x14ac:dyDescent="0.3">
      <c r="B105" s="1090" t="s">
        <v>369</v>
      </c>
      <c r="C105" s="1091"/>
      <c r="D105" s="1091"/>
      <c r="E105" s="1092"/>
    </row>
    <row r="106" spans="2:5" x14ac:dyDescent="0.3">
      <c r="B106" s="915">
        <v>69</v>
      </c>
      <c r="C106" s="925" t="s">
        <v>370</v>
      </c>
      <c r="D106" s="917"/>
      <c r="E106" s="919"/>
    </row>
    <row r="107" spans="2:5" x14ac:dyDescent="0.3">
      <c r="B107" s="915">
        <v>70</v>
      </c>
      <c r="C107" s="925" t="s">
        <v>370</v>
      </c>
      <c r="D107" s="917"/>
      <c r="E107" s="919"/>
    </row>
    <row r="108" spans="2:5" x14ac:dyDescent="0.3">
      <c r="B108" s="915">
        <v>71</v>
      </c>
      <c r="C108" s="925" t="s">
        <v>370</v>
      </c>
      <c r="D108" s="917"/>
      <c r="E108" s="919"/>
    </row>
    <row r="109" spans="2:5" x14ac:dyDescent="0.3">
      <c r="B109" s="1090" t="s">
        <v>371</v>
      </c>
      <c r="C109" s="1091"/>
      <c r="D109" s="1091"/>
      <c r="E109" s="1092"/>
    </row>
    <row r="110" spans="2:5" ht="32.25" customHeight="1" x14ac:dyDescent="0.3">
      <c r="B110" s="1096">
        <v>72</v>
      </c>
      <c r="C110" s="1099" t="s">
        <v>372</v>
      </c>
      <c r="D110" s="1096"/>
      <c r="E110" s="1102"/>
    </row>
    <row r="111" spans="2:5" ht="11.1" customHeight="1" x14ac:dyDescent="0.3">
      <c r="B111" s="1097"/>
      <c r="C111" s="1100"/>
      <c r="D111" s="1097"/>
      <c r="E111" s="1103"/>
    </row>
    <row r="112" spans="2:5" x14ac:dyDescent="0.3">
      <c r="B112" s="1098"/>
      <c r="C112" s="1101"/>
      <c r="D112" s="1098"/>
      <c r="E112" s="1104"/>
    </row>
    <row r="113" spans="2:5" ht="48" x14ac:dyDescent="0.3">
      <c r="B113" s="915">
        <v>73</v>
      </c>
      <c r="C113" s="923" t="s">
        <v>373</v>
      </c>
      <c r="D113" s="917"/>
      <c r="E113" s="919"/>
    </row>
    <row r="114" spans="2:5" x14ac:dyDescent="0.3">
      <c r="B114" s="915">
        <v>74</v>
      </c>
      <c r="C114" s="923" t="s">
        <v>23</v>
      </c>
      <c r="D114" s="917"/>
      <c r="E114" s="919"/>
    </row>
    <row r="115" spans="2:5" ht="36" x14ac:dyDescent="0.3">
      <c r="B115" s="915">
        <v>75</v>
      </c>
      <c r="C115" s="923" t="s">
        <v>374</v>
      </c>
      <c r="D115" s="917"/>
      <c r="E115" s="919"/>
    </row>
    <row r="116" spans="2:5" x14ac:dyDescent="0.3">
      <c r="B116" s="1090" t="s">
        <v>375</v>
      </c>
      <c r="C116" s="1091"/>
      <c r="D116" s="1091"/>
      <c r="E116" s="1092"/>
    </row>
    <row r="117" spans="2:5" ht="24" x14ac:dyDescent="0.3">
      <c r="B117" s="915">
        <v>76</v>
      </c>
      <c r="C117" s="923" t="s">
        <v>376</v>
      </c>
      <c r="D117" s="917"/>
      <c r="E117" s="919"/>
    </row>
    <row r="118" spans="2:5" ht="24" x14ac:dyDescent="0.3">
      <c r="B118" s="915">
        <v>77</v>
      </c>
      <c r="C118" s="923" t="s">
        <v>377</v>
      </c>
      <c r="D118" s="917"/>
      <c r="E118" s="919"/>
    </row>
    <row r="119" spans="2:5" ht="24" x14ac:dyDescent="0.3">
      <c r="B119" s="915">
        <v>78</v>
      </c>
      <c r="C119" s="923" t="s">
        <v>378</v>
      </c>
      <c r="D119" s="917"/>
      <c r="E119" s="919"/>
    </row>
    <row r="120" spans="2:5" ht="24" x14ac:dyDescent="0.3">
      <c r="B120" s="915">
        <v>79</v>
      </c>
      <c r="C120" s="923" t="s">
        <v>379</v>
      </c>
      <c r="D120" s="917"/>
      <c r="E120" s="919"/>
    </row>
    <row r="121" spans="2:5" x14ac:dyDescent="0.3">
      <c r="B121" s="1093" t="s">
        <v>380</v>
      </c>
      <c r="C121" s="1094"/>
      <c r="D121" s="1094"/>
      <c r="E121" s="1095"/>
    </row>
    <row r="122" spans="2:5" ht="24" x14ac:dyDescent="0.3">
      <c r="B122" s="915">
        <v>80</v>
      </c>
      <c r="C122" s="923" t="s">
        <v>381</v>
      </c>
      <c r="D122" s="923"/>
      <c r="E122" s="919"/>
    </row>
    <row r="123" spans="2:5" ht="24" x14ac:dyDescent="0.3">
      <c r="B123" s="915">
        <v>81</v>
      </c>
      <c r="C123" s="923" t="s">
        <v>382</v>
      </c>
      <c r="D123" s="923"/>
      <c r="E123" s="919" t="s">
        <v>147</v>
      </c>
    </row>
    <row r="124" spans="2:5" ht="24" x14ac:dyDescent="0.3">
      <c r="B124" s="915">
        <v>82</v>
      </c>
      <c r="C124" s="923" t="s">
        <v>383</v>
      </c>
      <c r="D124" s="916"/>
      <c r="E124" s="919"/>
    </row>
    <row r="125" spans="2:5" ht="24" x14ac:dyDescent="0.3">
      <c r="B125" s="915">
        <v>83</v>
      </c>
      <c r="C125" s="923" t="s">
        <v>384</v>
      </c>
      <c r="D125" s="916"/>
      <c r="E125" s="919"/>
    </row>
    <row r="126" spans="2:5" ht="24" x14ac:dyDescent="0.3">
      <c r="B126" s="915">
        <v>84</v>
      </c>
      <c r="C126" s="923" t="s">
        <v>385</v>
      </c>
      <c r="D126" s="916"/>
      <c r="E126" s="919"/>
    </row>
    <row r="127" spans="2:5" ht="24" x14ac:dyDescent="0.3">
      <c r="B127" s="915">
        <v>85</v>
      </c>
      <c r="C127" s="923" t="s">
        <v>386</v>
      </c>
      <c r="D127" s="916"/>
      <c r="E127" s="919"/>
    </row>
    <row r="128" spans="2:5" x14ac:dyDescent="0.3">
      <c r="B128" s="105"/>
    </row>
    <row r="129" spans="2:2" x14ac:dyDescent="0.3">
      <c r="B129" s="105"/>
    </row>
    <row r="130" spans="2:2" x14ac:dyDescent="0.3">
      <c r="B130" s="106"/>
    </row>
    <row r="131" spans="2:2" x14ac:dyDescent="0.3">
      <c r="B131" s="106"/>
    </row>
    <row r="132" spans="2:2" x14ac:dyDescent="0.3">
      <c r="B132" s="106"/>
    </row>
    <row r="133" spans="2:2" x14ac:dyDescent="0.3">
      <c r="B133" s="106"/>
    </row>
  </sheetData>
  <mergeCells count="15">
    <mergeCell ref="B8:E8"/>
    <mergeCell ref="B116:E116"/>
    <mergeCell ref="B121:E121"/>
    <mergeCell ref="B94:E94"/>
    <mergeCell ref="B105:E105"/>
    <mergeCell ref="B109:E109"/>
    <mergeCell ref="B110:B112"/>
    <mergeCell ref="C110:C112"/>
    <mergeCell ref="D110:D112"/>
    <mergeCell ref="E110:E112"/>
    <mergeCell ref="B81:E81"/>
    <mergeCell ref="B20:E20"/>
    <mergeCell ref="B51:E51"/>
    <mergeCell ref="B61:E61"/>
    <mergeCell ref="B72:E72"/>
  </mergeCells>
  <pageMargins left="0.7" right="0.7" top="0.75" bottom="0.75" header="0.3" footer="0.3"/>
  <pageSetup paperSize="9" scale="23" orientation="landscape" r:id="rId1"/>
  <headerFooter>
    <oddHeader>&amp;CCS
Příloha VII</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B1:T72"/>
  <sheetViews>
    <sheetView showGridLines="0" view="pageLayout" zoomScale="90" zoomScaleNormal="100" zoomScalePageLayoutView="90" workbookViewId="0">
      <selection activeCell="F70" sqref="F70"/>
    </sheetView>
  </sheetViews>
  <sheetFormatPr defaultColWidth="9" defaultRowHeight="14.4" x14ac:dyDescent="0.3"/>
  <cols>
    <col min="3" max="3" width="53" customWidth="1"/>
    <col min="4" max="4" width="39.5546875" customWidth="1"/>
    <col min="5" max="5" width="37.109375" customWidth="1"/>
    <col min="6" max="6" width="20.44140625" customWidth="1"/>
  </cols>
  <sheetData>
    <row r="1" spans="2:20" ht="15.6" x14ac:dyDescent="0.3">
      <c r="C1" s="107"/>
    </row>
    <row r="2" spans="2:20" ht="18" x14ac:dyDescent="0.3">
      <c r="B2" s="108" t="s">
        <v>255</v>
      </c>
    </row>
    <row r="3" spans="2:20" ht="15" customHeight="1" x14ac:dyDescent="0.3">
      <c r="B3" s="1105" t="s">
        <v>387</v>
      </c>
      <c r="C3" s="1105"/>
      <c r="D3" s="1105"/>
      <c r="E3" s="1105"/>
      <c r="F3" s="1105"/>
      <c r="G3" s="109"/>
      <c r="H3" s="109"/>
      <c r="I3" s="109"/>
      <c r="J3" s="109"/>
      <c r="K3" s="109"/>
      <c r="L3" s="109"/>
      <c r="M3" s="109"/>
      <c r="N3" s="109"/>
      <c r="O3" s="109"/>
      <c r="P3" s="109"/>
      <c r="Q3" s="109"/>
      <c r="R3" s="109"/>
      <c r="S3" s="109"/>
      <c r="T3" s="109"/>
    </row>
    <row r="4" spans="2:20" x14ac:dyDescent="0.3">
      <c r="B4" s="1105"/>
      <c r="C4" s="1105"/>
      <c r="D4" s="1105"/>
      <c r="E4" s="1105"/>
      <c r="F4" s="1105"/>
      <c r="G4" s="109"/>
      <c r="H4" s="109"/>
      <c r="I4" s="109"/>
      <c r="J4" s="109"/>
      <c r="K4" s="109"/>
      <c r="L4" s="109"/>
      <c r="M4" s="109"/>
      <c r="N4" s="109"/>
      <c r="O4" s="109"/>
      <c r="P4" s="109"/>
      <c r="Q4" s="109"/>
      <c r="R4" s="109"/>
      <c r="S4" s="109"/>
      <c r="T4" s="109"/>
    </row>
    <row r="5" spans="2:20" x14ac:dyDescent="0.3">
      <c r="B5" s="1105"/>
      <c r="C5" s="1105"/>
      <c r="D5" s="1105"/>
      <c r="E5" s="1105"/>
      <c r="F5" s="1105"/>
      <c r="G5" s="109"/>
      <c r="H5" s="109"/>
      <c r="I5" s="109"/>
      <c r="J5" s="109"/>
      <c r="K5" s="109"/>
      <c r="L5" s="109"/>
      <c r="M5" s="109"/>
      <c r="N5" s="109"/>
      <c r="O5" s="109"/>
      <c r="P5" s="109"/>
      <c r="Q5" s="109"/>
      <c r="R5" s="109"/>
      <c r="S5" s="109"/>
      <c r="T5" s="109"/>
    </row>
    <row r="6" spans="2:20" x14ac:dyDescent="0.3">
      <c r="D6" s="15" t="s">
        <v>6</v>
      </c>
      <c r="E6" s="15" t="s">
        <v>7</v>
      </c>
      <c r="F6" s="15" t="s">
        <v>8</v>
      </c>
    </row>
    <row r="7" spans="2:20" x14ac:dyDescent="0.3">
      <c r="C7" s="110"/>
      <c r="D7" s="111" t="s">
        <v>388</v>
      </c>
      <c r="E7" s="111" t="s">
        <v>389</v>
      </c>
      <c r="F7" s="111" t="s">
        <v>390</v>
      </c>
    </row>
    <row r="8" spans="2:20" x14ac:dyDescent="0.3">
      <c r="C8" s="110"/>
      <c r="D8" s="111" t="s">
        <v>391</v>
      </c>
      <c r="E8" s="111" t="s">
        <v>391</v>
      </c>
      <c r="F8" s="111"/>
    </row>
    <row r="9" spans="2:20" ht="30" customHeight="1" thickBot="1" x14ac:dyDescent="0.35">
      <c r="B9" s="1106" t="s">
        <v>392</v>
      </c>
      <c r="C9" s="1107"/>
      <c r="D9" s="1107"/>
      <c r="E9" s="1107"/>
      <c r="F9" s="1108"/>
    </row>
    <row r="10" spans="2:20" x14ac:dyDescent="0.3">
      <c r="B10" s="944">
        <v>1</v>
      </c>
      <c r="C10" s="945" t="s">
        <v>2115</v>
      </c>
      <c r="D10" s="946">
        <v>57883906</v>
      </c>
      <c r="E10" s="947"/>
      <c r="F10" s="948"/>
    </row>
    <row r="11" spans="2:20" x14ac:dyDescent="0.3">
      <c r="B11" s="949">
        <v>2</v>
      </c>
      <c r="C11" s="950" t="s">
        <v>2116</v>
      </c>
      <c r="D11" s="951">
        <v>0</v>
      </c>
      <c r="E11" s="952"/>
      <c r="F11" s="953"/>
    </row>
    <row r="12" spans="2:20" x14ac:dyDescent="0.3">
      <c r="B12" s="949">
        <v>3</v>
      </c>
      <c r="C12" s="950" t="s">
        <v>2117</v>
      </c>
      <c r="D12" s="951">
        <v>0</v>
      </c>
      <c r="E12" s="952"/>
      <c r="F12" s="954"/>
    </row>
    <row r="13" spans="2:20" x14ac:dyDescent="0.3">
      <c r="B13" s="949">
        <v>4</v>
      </c>
      <c r="C13" s="950" t="s">
        <v>2118</v>
      </c>
      <c r="D13" s="951">
        <v>0</v>
      </c>
      <c r="E13" s="952"/>
      <c r="F13" s="953"/>
    </row>
    <row r="14" spans="2:20" x14ac:dyDescent="0.3">
      <c r="B14" s="949">
        <v>5</v>
      </c>
      <c r="C14" s="950" t="s">
        <v>2119</v>
      </c>
      <c r="D14" s="951">
        <v>2829760513</v>
      </c>
      <c r="E14" s="952"/>
      <c r="F14" s="953"/>
    </row>
    <row r="15" spans="2:20" x14ac:dyDescent="0.3">
      <c r="B15" s="949">
        <v>6</v>
      </c>
      <c r="C15" s="950" t="s">
        <v>2117</v>
      </c>
      <c r="D15" s="951">
        <v>325002942</v>
      </c>
      <c r="E15" s="952"/>
      <c r="F15" s="953"/>
    </row>
    <row r="16" spans="2:20" x14ac:dyDescent="0.3">
      <c r="B16" s="949">
        <v>7</v>
      </c>
      <c r="C16" s="950" t="s">
        <v>2118</v>
      </c>
      <c r="D16" s="951">
        <v>2504757571</v>
      </c>
      <c r="E16" s="952"/>
      <c r="F16" s="953"/>
    </row>
    <row r="17" spans="2:6" x14ac:dyDescent="0.3">
      <c r="B17" s="949">
        <v>8</v>
      </c>
      <c r="C17" s="950" t="s">
        <v>2120</v>
      </c>
      <c r="D17" s="951">
        <v>173095317</v>
      </c>
      <c r="E17" s="952"/>
      <c r="F17" s="953"/>
    </row>
    <row r="18" spans="2:6" x14ac:dyDescent="0.3">
      <c r="B18" s="949">
        <v>9</v>
      </c>
      <c r="C18" s="950" t="s">
        <v>2117</v>
      </c>
      <c r="D18" s="951">
        <v>173075000</v>
      </c>
      <c r="E18" s="952"/>
      <c r="F18" s="953"/>
    </row>
    <row r="19" spans="2:6" x14ac:dyDescent="0.3">
      <c r="B19" s="949">
        <v>10</v>
      </c>
      <c r="C19" s="950" t="s">
        <v>2118</v>
      </c>
      <c r="D19" s="951">
        <v>20317</v>
      </c>
      <c r="E19" s="952"/>
      <c r="F19" s="953"/>
    </row>
    <row r="20" spans="2:6" x14ac:dyDescent="0.3">
      <c r="B20" s="949">
        <v>11</v>
      </c>
      <c r="C20" s="950" t="s">
        <v>725</v>
      </c>
      <c r="D20" s="951">
        <v>207262988</v>
      </c>
      <c r="E20" s="952"/>
      <c r="F20" s="953"/>
    </row>
    <row r="21" spans="2:6" x14ac:dyDescent="0.3">
      <c r="B21" s="949">
        <v>12</v>
      </c>
      <c r="C21" s="950" t="s">
        <v>2121</v>
      </c>
      <c r="D21" s="951">
        <v>207262988</v>
      </c>
      <c r="E21" s="952"/>
      <c r="F21" s="953"/>
    </row>
    <row r="22" spans="2:6" x14ac:dyDescent="0.3">
      <c r="B22" s="949">
        <v>13</v>
      </c>
      <c r="C22" s="950" t="s">
        <v>2122</v>
      </c>
      <c r="D22" s="951">
        <v>0</v>
      </c>
      <c r="E22" s="952"/>
      <c r="F22" s="953"/>
    </row>
    <row r="23" spans="2:6" x14ac:dyDescent="0.3">
      <c r="B23" s="949">
        <v>14</v>
      </c>
      <c r="C23" s="950" t="s">
        <v>2123</v>
      </c>
      <c r="D23" s="951">
        <v>1112349</v>
      </c>
      <c r="E23" s="952"/>
      <c r="F23" s="953"/>
    </row>
    <row r="24" spans="2:6" x14ac:dyDescent="0.3">
      <c r="B24" s="949">
        <v>15</v>
      </c>
      <c r="C24" s="950" t="s">
        <v>2124</v>
      </c>
      <c r="D24" s="951">
        <v>0</v>
      </c>
      <c r="E24" s="952"/>
      <c r="F24" s="953"/>
    </row>
    <row r="25" spans="2:6" x14ac:dyDescent="0.3">
      <c r="B25" s="949">
        <v>16</v>
      </c>
      <c r="C25" s="950" t="s">
        <v>2125</v>
      </c>
      <c r="D25" s="951">
        <v>0</v>
      </c>
      <c r="E25" s="952"/>
      <c r="F25" s="953"/>
    </row>
    <row r="26" spans="2:6" x14ac:dyDescent="0.3">
      <c r="B26" s="949">
        <v>17</v>
      </c>
      <c r="C26" s="950" t="s">
        <v>2126</v>
      </c>
      <c r="D26" s="951">
        <v>0</v>
      </c>
      <c r="E26" s="952"/>
      <c r="F26" s="953"/>
    </row>
    <row r="27" spans="2:6" x14ac:dyDescent="0.3">
      <c r="B27" s="949">
        <v>18</v>
      </c>
      <c r="C27" s="950" t="s">
        <v>2125</v>
      </c>
      <c r="D27" s="951">
        <v>0</v>
      </c>
      <c r="E27" s="952"/>
      <c r="F27" s="953"/>
    </row>
    <row r="28" spans="2:6" ht="30" customHeight="1" x14ac:dyDescent="0.3">
      <c r="B28" s="949">
        <v>19</v>
      </c>
      <c r="C28" s="950" t="s">
        <v>2127</v>
      </c>
      <c r="D28" s="951">
        <v>11312312</v>
      </c>
      <c r="E28" s="952"/>
      <c r="F28" s="967">
        <f>-'EU CC1'!D22</f>
        <v>11312311.040000001</v>
      </c>
    </row>
    <row r="29" spans="2:6" x14ac:dyDescent="0.3">
      <c r="B29" s="949">
        <v>20</v>
      </c>
      <c r="C29" s="950" t="s">
        <v>2128</v>
      </c>
      <c r="D29" s="951">
        <v>0</v>
      </c>
      <c r="E29" s="952"/>
      <c r="F29" s="953"/>
    </row>
    <row r="30" spans="2:6" x14ac:dyDescent="0.3">
      <c r="B30" s="949">
        <v>21</v>
      </c>
      <c r="C30" s="950" t="s">
        <v>2129</v>
      </c>
      <c r="D30" s="951">
        <v>0</v>
      </c>
      <c r="E30" s="952"/>
      <c r="F30" s="953"/>
    </row>
    <row r="31" spans="2:6" x14ac:dyDescent="0.3">
      <c r="B31" s="949">
        <v>22</v>
      </c>
      <c r="C31" s="950" t="s">
        <v>2130</v>
      </c>
      <c r="D31" s="951">
        <v>1087400</v>
      </c>
      <c r="E31" s="952"/>
      <c r="F31" s="953"/>
    </row>
    <row r="32" spans="2:6" x14ac:dyDescent="0.3">
      <c r="B32" s="949">
        <v>23</v>
      </c>
      <c r="C32" s="950" t="s">
        <v>2131</v>
      </c>
      <c r="D32" s="951">
        <v>0</v>
      </c>
      <c r="E32" s="952"/>
      <c r="F32" s="953"/>
    </row>
    <row r="33" spans="2:6" x14ac:dyDescent="0.3">
      <c r="B33" s="949">
        <v>24</v>
      </c>
      <c r="C33" s="950" t="s">
        <v>1274</v>
      </c>
      <c r="D33" s="951">
        <v>183194841</v>
      </c>
      <c r="E33" s="952"/>
      <c r="F33" s="953"/>
    </row>
    <row r="34" spans="2:6" x14ac:dyDescent="0.3">
      <c r="B34" s="949">
        <v>25</v>
      </c>
      <c r="C34" s="950" t="s">
        <v>2132</v>
      </c>
      <c r="D34" s="951">
        <v>0</v>
      </c>
      <c r="E34" s="952"/>
      <c r="F34" s="953"/>
    </row>
    <row r="35" spans="2:6" x14ac:dyDescent="0.3">
      <c r="B35" s="949">
        <v>26</v>
      </c>
      <c r="C35" s="950" t="s">
        <v>2133</v>
      </c>
      <c r="D35" s="951">
        <v>1065744</v>
      </c>
      <c r="E35" s="952"/>
      <c r="F35" s="953"/>
    </row>
    <row r="36" spans="2:6" ht="15" thickBot="1" x14ac:dyDescent="0.35">
      <c r="B36" s="955">
        <v>27</v>
      </c>
      <c r="C36" s="956" t="s">
        <v>393</v>
      </c>
      <c r="D36" s="957">
        <v>3465775370</v>
      </c>
      <c r="E36" s="958"/>
      <c r="F36" s="959"/>
    </row>
    <row r="37" spans="2:6" ht="15" thickBot="1" x14ac:dyDescent="0.35">
      <c r="B37" s="1109" t="s">
        <v>2134</v>
      </c>
      <c r="C37" s="1110"/>
      <c r="D37" s="1110"/>
      <c r="E37" s="1110"/>
      <c r="F37" s="1111"/>
    </row>
    <row r="38" spans="2:6" x14ac:dyDescent="0.3">
      <c r="B38" s="960">
        <v>28</v>
      </c>
      <c r="C38" s="950" t="s">
        <v>2135</v>
      </c>
      <c r="D38" s="951">
        <v>9081105</v>
      </c>
      <c r="E38" s="961"/>
      <c r="F38" s="962"/>
    </row>
    <row r="39" spans="2:6" x14ac:dyDescent="0.3">
      <c r="B39" s="949">
        <v>29</v>
      </c>
      <c r="C39" s="950" t="s">
        <v>2117</v>
      </c>
      <c r="D39" s="951">
        <v>9081105</v>
      </c>
      <c r="E39" s="952"/>
      <c r="F39" s="953"/>
    </row>
    <row r="40" spans="2:6" x14ac:dyDescent="0.3">
      <c r="B40" s="960">
        <v>30</v>
      </c>
      <c r="C40" s="950" t="s">
        <v>2136</v>
      </c>
      <c r="D40" s="951">
        <v>0</v>
      </c>
      <c r="E40" s="952"/>
      <c r="F40" s="953"/>
    </row>
    <row r="41" spans="2:6" x14ac:dyDescent="0.3">
      <c r="B41" s="949">
        <v>31</v>
      </c>
      <c r="C41" s="950" t="s">
        <v>2137</v>
      </c>
      <c r="D41" s="951">
        <v>2989307097</v>
      </c>
      <c r="E41" s="952"/>
      <c r="F41" s="953"/>
    </row>
    <row r="42" spans="2:6" x14ac:dyDescent="0.3">
      <c r="B42" s="960">
        <v>32</v>
      </c>
      <c r="C42" s="950" t="s">
        <v>2117</v>
      </c>
      <c r="D42" s="951">
        <v>2988891386</v>
      </c>
      <c r="E42" s="952"/>
      <c r="F42" s="953"/>
    </row>
    <row r="43" spans="2:6" x14ac:dyDescent="0.3">
      <c r="B43" s="949">
        <v>33</v>
      </c>
      <c r="C43" s="950" t="s">
        <v>2136</v>
      </c>
      <c r="D43" s="951">
        <v>415712</v>
      </c>
      <c r="E43" s="952"/>
      <c r="F43" s="953"/>
    </row>
    <row r="44" spans="2:6" x14ac:dyDescent="0.3">
      <c r="B44" s="960">
        <v>34</v>
      </c>
      <c r="C44" s="950" t="s">
        <v>2138</v>
      </c>
      <c r="D44" s="951">
        <v>0</v>
      </c>
      <c r="E44" s="952"/>
      <c r="F44" s="953"/>
    </row>
    <row r="45" spans="2:6" x14ac:dyDescent="0.3">
      <c r="B45" s="949">
        <v>35</v>
      </c>
      <c r="C45" s="950" t="s">
        <v>2139</v>
      </c>
      <c r="D45" s="951">
        <v>0</v>
      </c>
      <c r="E45" s="952"/>
      <c r="F45" s="953"/>
    </row>
    <row r="46" spans="2:6" x14ac:dyDescent="0.3">
      <c r="B46" s="960">
        <v>36</v>
      </c>
      <c r="C46" s="950" t="s">
        <v>2140</v>
      </c>
      <c r="D46" s="951">
        <v>0</v>
      </c>
      <c r="E46" s="952"/>
      <c r="F46" s="953"/>
    </row>
    <row r="47" spans="2:6" x14ac:dyDescent="0.3">
      <c r="B47" s="949">
        <v>37</v>
      </c>
      <c r="C47" s="950" t="s">
        <v>2141</v>
      </c>
      <c r="D47" s="951">
        <v>280948415</v>
      </c>
      <c r="E47" s="952"/>
      <c r="F47" s="953"/>
    </row>
    <row r="48" spans="2:6" x14ac:dyDescent="0.3">
      <c r="B48" s="960">
        <v>38</v>
      </c>
      <c r="C48" s="950" t="s">
        <v>2142</v>
      </c>
      <c r="D48" s="951">
        <v>19058</v>
      </c>
      <c r="E48" s="952"/>
      <c r="F48" s="953"/>
    </row>
    <row r="49" spans="2:6" x14ac:dyDescent="0.3">
      <c r="B49" s="949">
        <v>39</v>
      </c>
      <c r="C49" s="950" t="s">
        <v>2143</v>
      </c>
      <c r="D49" s="951">
        <v>5430128</v>
      </c>
      <c r="E49" s="952"/>
      <c r="F49" s="953"/>
    </row>
    <row r="50" spans="2:6" x14ac:dyDescent="0.3">
      <c r="B50" s="960">
        <v>40</v>
      </c>
      <c r="C50" s="950" t="s">
        <v>2144</v>
      </c>
      <c r="D50" s="951">
        <v>0</v>
      </c>
      <c r="E50" s="952"/>
      <c r="F50" s="953"/>
    </row>
    <row r="51" spans="2:6" x14ac:dyDescent="0.3">
      <c r="B51" s="949">
        <v>41</v>
      </c>
      <c r="C51" s="950" t="s">
        <v>2145</v>
      </c>
      <c r="D51" s="951">
        <v>0</v>
      </c>
      <c r="E51" s="952"/>
      <c r="F51" s="953"/>
    </row>
    <row r="52" spans="2:6" x14ac:dyDescent="0.3">
      <c r="B52" s="960">
        <v>42</v>
      </c>
      <c r="C52" s="950" t="s">
        <v>2146</v>
      </c>
      <c r="D52" s="951">
        <v>5430128</v>
      </c>
      <c r="E52" s="952"/>
      <c r="F52" s="953"/>
    </row>
    <row r="53" spans="2:6" x14ac:dyDescent="0.3">
      <c r="B53" s="949">
        <v>43</v>
      </c>
      <c r="C53" s="950" t="s">
        <v>2147</v>
      </c>
      <c r="D53" s="951">
        <v>0</v>
      </c>
      <c r="E53" s="952"/>
      <c r="F53" s="953"/>
    </row>
    <row r="54" spans="2:6" ht="15" thickBot="1" x14ac:dyDescent="0.35">
      <c r="B54" s="955">
        <v>44</v>
      </c>
      <c r="C54" s="956" t="s">
        <v>394</v>
      </c>
      <c r="D54" s="957">
        <f>D38+D41+D47+D48+D49</f>
        <v>3284785803</v>
      </c>
      <c r="E54" s="958"/>
      <c r="F54" s="959"/>
    </row>
    <row r="55" spans="2:6" ht="15" thickBot="1" x14ac:dyDescent="0.35">
      <c r="B55" s="1109" t="s">
        <v>237</v>
      </c>
      <c r="C55" s="1110"/>
      <c r="D55" s="1110"/>
      <c r="E55" s="1110"/>
      <c r="F55" s="1111"/>
    </row>
    <row r="56" spans="2:6" x14ac:dyDescent="0.3">
      <c r="B56" s="960">
        <v>45</v>
      </c>
      <c r="C56" s="950" t="s">
        <v>2148</v>
      </c>
      <c r="D56" s="951">
        <v>107553000</v>
      </c>
      <c r="E56" s="961"/>
      <c r="F56" s="968"/>
    </row>
    <row r="57" spans="2:6" x14ac:dyDescent="0.3">
      <c r="B57" s="949">
        <v>46</v>
      </c>
      <c r="C57" s="950" t="s">
        <v>2149</v>
      </c>
      <c r="D57" s="951">
        <v>107553000</v>
      </c>
      <c r="E57" s="952"/>
      <c r="F57" s="969">
        <f>+'EU CC1'!D9-D65</f>
        <v>107553000</v>
      </c>
    </row>
    <row r="58" spans="2:6" x14ac:dyDescent="0.3">
      <c r="B58" s="960">
        <v>47</v>
      </c>
      <c r="C58" s="950" t="s">
        <v>2150</v>
      </c>
      <c r="D58" s="951">
        <v>0</v>
      </c>
      <c r="E58" s="952"/>
      <c r="F58" s="969"/>
    </row>
    <row r="59" spans="2:6" x14ac:dyDescent="0.3">
      <c r="B59" s="949">
        <v>48</v>
      </c>
      <c r="C59" s="950" t="s">
        <v>2151</v>
      </c>
      <c r="D59" s="951">
        <v>0</v>
      </c>
      <c r="E59" s="952"/>
      <c r="F59" s="969"/>
    </row>
    <row r="60" spans="2:6" x14ac:dyDescent="0.3">
      <c r="B60" s="960">
        <v>49</v>
      </c>
      <c r="C60" s="950" t="s">
        <v>2152</v>
      </c>
      <c r="D60" s="951">
        <v>7090000</v>
      </c>
      <c r="E60" s="952"/>
      <c r="F60" s="969"/>
    </row>
    <row r="61" spans="2:6" x14ac:dyDescent="0.3">
      <c r="B61" s="949">
        <v>50</v>
      </c>
      <c r="C61" s="950" t="s">
        <v>2153</v>
      </c>
      <c r="D61" s="951">
        <v>7090000</v>
      </c>
      <c r="E61" s="952"/>
      <c r="F61" s="969">
        <f>+'EU CC1'!D14+'EU CC1'!D15</f>
        <v>7090000</v>
      </c>
    </row>
    <row r="62" spans="2:6" x14ac:dyDescent="0.3">
      <c r="B62" s="960">
        <v>51</v>
      </c>
      <c r="C62" s="950" t="s">
        <v>2154</v>
      </c>
      <c r="D62" s="951">
        <v>0</v>
      </c>
      <c r="E62" s="952"/>
      <c r="F62" s="969"/>
    </row>
    <row r="63" spans="2:6" x14ac:dyDescent="0.3">
      <c r="B63" s="949">
        <v>52</v>
      </c>
      <c r="C63" s="950" t="s">
        <v>2155</v>
      </c>
      <c r="D63" s="951">
        <v>0</v>
      </c>
      <c r="E63" s="952"/>
      <c r="F63" s="969"/>
    </row>
    <row r="64" spans="2:6" x14ac:dyDescent="0.3">
      <c r="B64" s="960">
        <v>53</v>
      </c>
      <c r="C64" s="950" t="s">
        <v>2156</v>
      </c>
      <c r="D64" s="951">
        <v>0</v>
      </c>
      <c r="E64" s="952"/>
      <c r="F64" s="969"/>
    </row>
    <row r="65" spans="2:6" x14ac:dyDescent="0.3">
      <c r="B65" s="949">
        <v>54</v>
      </c>
      <c r="C65" s="950" t="s">
        <v>2157</v>
      </c>
      <c r="D65" s="951">
        <v>0</v>
      </c>
      <c r="E65" s="952"/>
      <c r="F65" s="969">
        <f>+'EU CC1'!D9-D57</f>
        <v>0</v>
      </c>
    </row>
    <row r="66" spans="2:6" x14ac:dyDescent="0.3">
      <c r="B66" s="960">
        <v>55</v>
      </c>
      <c r="C66" s="950" t="s">
        <v>2158</v>
      </c>
      <c r="D66" s="951">
        <v>0</v>
      </c>
      <c r="E66" s="952"/>
      <c r="F66" s="969"/>
    </row>
    <row r="67" spans="2:6" x14ac:dyDescent="0.3">
      <c r="B67" s="949">
        <v>56</v>
      </c>
      <c r="C67" s="950" t="s">
        <v>2159</v>
      </c>
      <c r="D67" s="951">
        <v>0</v>
      </c>
      <c r="E67" s="952"/>
      <c r="F67" s="969"/>
    </row>
    <row r="68" spans="2:6" x14ac:dyDescent="0.3">
      <c r="B68" s="960">
        <v>57</v>
      </c>
      <c r="C68" s="950" t="s">
        <v>2160</v>
      </c>
      <c r="D68" s="951">
        <v>0</v>
      </c>
      <c r="E68" s="952"/>
      <c r="F68" s="969"/>
    </row>
    <row r="69" spans="2:6" x14ac:dyDescent="0.3">
      <c r="B69" s="949">
        <v>58</v>
      </c>
      <c r="C69" s="950" t="s">
        <v>2161</v>
      </c>
      <c r="D69" s="951">
        <v>0</v>
      </c>
      <c r="E69" s="952"/>
      <c r="F69" s="969"/>
    </row>
    <row r="70" spans="2:6" x14ac:dyDescent="0.3">
      <c r="B70" s="960">
        <v>59</v>
      </c>
      <c r="C70" s="950" t="s">
        <v>2162</v>
      </c>
      <c r="D70" s="951">
        <v>11669317</v>
      </c>
      <c r="E70" s="952"/>
      <c r="F70" s="969">
        <f>+'EU CC1'!D13</f>
        <v>11669317</v>
      </c>
    </row>
    <row r="71" spans="2:6" x14ac:dyDescent="0.3">
      <c r="B71" s="949">
        <v>60</v>
      </c>
      <c r="C71" s="950" t="s">
        <v>2163</v>
      </c>
      <c r="D71" s="951">
        <v>54677250</v>
      </c>
      <c r="E71" s="952"/>
      <c r="F71" s="969"/>
    </row>
    <row r="72" spans="2:6" ht="15" thickBot="1" x14ac:dyDescent="0.35">
      <c r="B72" s="963">
        <v>61</v>
      </c>
      <c r="C72" s="964" t="s">
        <v>395</v>
      </c>
      <c r="D72" s="966">
        <f>SUM(D56,D59:D60,D64,D65:D66,D70,D71)</f>
        <v>180989567</v>
      </c>
      <c r="E72" s="965"/>
      <c r="F72" s="970"/>
    </row>
  </sheetData>
  <mergeCells count="4">
    <mergeCell ref="B3:F5"/>
    <mergeCell ref="B9:F9"/>
    <mergeCell ref="B37:F37"/>
    <mergeCell ref="B55:F55"/>
  </mergeCells>
  <pageMargins left="0.7" right="0.7" top="0.75" bottom="0.75" header="0.3" footer="0.3"/>
  <pageSetup paperSize="9" scale="23" orientation="landscape" r:id="rId1"/>
  <headerFooter>
    <oddHeader>&amp;CCS
Příloha VII</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pageSetUpPr fitToPage="1"/>
  </sheetPr>
  <dimension ref="B2:F124"/>
  <sheetViews>
    <sheetView showGridLines="0" view="pageLayout" zoomScale="90" zoomScaleNormal="100" zoomScalePageLayoutView="90" workbookViewId="0">
      <selection activeCell="F7" sqref="F7"/>
    </sheetView>
  </sheetViews>
  <sheetFormatPr defaultColWidth="9" defaultRowHeight="14.4" x14ac:dyDescent="0.3"/>
  <cols>
    <col min="3" max="3" width="117.44140625" customWidth="1"/>
    <col min="4" max="4" width="43.88671875" customWidth="1"/>
  </cols>
  <sheetData>
    <row r="2" spans="2:6" ht="18" x14ac:dyDescent="0.3">
      <c r="B2" s="50" t="s">
        <v>256</v>
      </c>
    </row>
    <row r="4" spans="2:6" x14ac:dyDescent="0.3">
      <c r="D4" s="115" t="s">
        <v>6</v>
      </c>
    </row>
    <row r="5" spans="2:6" ht="27" customHeight="1" x14ac:dyDescent="0.3">
      <c r="C5" s="116"/>
      <c r="D5" s="33" t="s">
        <v>396</v>
      </c>
    </row>
    <row r="6" spans="2:6" ht="24" x14ac:dyDescent="0.3">
      <c r="B6" s="915">
        <v>1</v>
      </c>
      <c r="C6" s="916" t="s">
        <v>262</v>
      </c>
      <c r="D6" s="926">
        <v>95804707</v>
      </c>
      <c r="E6" s="918" t="s">
        <v>2111</v>
      </c>
    </row>
    <row r="7" spans="2:6" x14ac:dyDescent="0.3">
      <c r="B7" s="915"/>
      <c r="C7" s="916" t="s">
        <v>264</v>
      </c>
      <c r="D7" s="917"/>
      <c r="E7" s="919"/>
      <c r="F7" s="971" t="s">
        <v>2164</v>
      </c>
    </row>
    <row r="8" spans="2:6" x14ac:dyDescent="0.3">
      <c r="B8" s="915"/>
      <c r="C8" s="916" t="s">
        <v>265</v>
      </c>
      <c r="D8" s="917"/>
      <c r="E8" s="919"/>
    </row>
    <row r="9" spans="2:6" x14ac:dyDescent="0.3">
      <c r="B9" s="915"/>
      <c r="C9" s="916" t="s">
        <v>266</v>
      </c>
      <c r="D9" s="917"/>
      <c r="E9" s="919"/>
    </row>
    <row r="10" spans="2:6" ht="24" x14ac:dyDescent="0.3">
      <c r="B10" s="915">
        <v>2</v>
      </c>
      <c r="C10" s="916" t="s">
        <v>267</v>
      </c>
      <c r="D10" s="926">
        <v>13107685</v>
      </c>
      <c r="E10" s="918" t="s">
        <v>2112</v>
      </c>
    </row>
    <row r="11" spans="2:6" ht="24" x14ac:dyDescent="0.3">
      <c r="B11" s="915">
        <v>3</v>
      </c>
      <c r="C11" s="916" t="s">
        <v>268</v>
      </c>
      <c r="D11" s="926">
        <v>5625000</v>
      </c>
      <c r="E11" s="918" t="s">
        <v>2113</v>
      </c>
    </row>
    <row r="12" spans="2:6" ht="24" x14ac:dyDescent="0.3">
      <c r="B12" s="915" t="s">
        <v>269</v>
      </c>
      <c r="C12" s="916" t="s">
        <v>270</v>
      </c>
      <c r="D12" s="926">
        <v>90000</v>
      </c>
      <c r="E12" s="918" t="s">
        <v>2113</v>
      </c>
    </row>
    <row r="13" spans="2:6" x14ac:dyDescent="0.3">
      <c r="B13" s="915">
        <v>4</v>
      </c>
      <c r="C13" s="916" t="s">
        <v>271</v>
      </c>
      <c r="D13" s="917"/>
      <c r="E13" s="919"/>
    </row>
    <row r="14" spans="2:6" x14ac:dyDescent="0.3">
      <c r="B14" s="915">
        <v>5</v>
      </c>
      <c r="C14" s="916" t="s">
        <v>272</v>
      </c>
      <c r="D14" s="917"/>
      <c r="E14" s="919"/>
    </row>
    <row r="15" spans="2:6" x14ac:dyDescent="0.3">
      <c r="B15" s="915" t="s">
        <v>273</v>
      </c>
      <c r="C15" s="916" t="s">
        <v>274</v>
      </c>
      <c r="D15" s="917"/>
      <c r="E15" s="919"/>
    </row>
    <row r="16" spans="2:6" x14ac:dyDescent="0.3">
      <c r="B16" s="932">
        <v>6</v>
      </c>
      <c r="C16" s="942" t="s">
        <v>275</v>
      </c>
      <c r="D16" s="943">
        <v>114627392</v>
      </c>
      <c r="E16" s="922"/>
    </row>
    <row r="17" spans="2:5" x14ac:dyDescent="0.3">
      <c r="B17" s="1090" t="s">
        <v>276</v>
      </c>
      <c r="C17" s="1091"/>
      <c r="D17" s="1091"/>
      <c r="E17" s="1092"/>
    </row>
    <row r="18" spans="2:5" x14ac:dyDescent="0.3">
      <c r="B18" s="915">
        <v>7</v>
      </c>
      <c r="C18" s="923" t="s">
        <v>277</v>
      </c>
      <c r="D18" s="917"/>
      <c r="E18" s="919"/>
    </row>
    <row r="19" spans="2:5" ht="24" x14ac:dyDescent="0.3">
      <c r="B19" s="915">
        <v>8</v>
      </c>
      <c r="C19" s="923" t="s">
        <v>278</v>
      </c>
      <c r="D19" s="926">
        <v>-1520550</v>
      </c>
      <c r="E19" s="918" t="s">
        <v>2114</v>
      </c>
    </row>
    <row r="20" spans="2:5" x14ac:dyDescent="0.3">
      <c r="B20" s="915">
        <v>9</v>
      </c>
      <c r="C20" s="923" t="s">
        <v>23</v>
      </c>
      <c r="D20" s="917"/>
      <c r="E20" s="919"/>
    </row>
    <row r="21" spans="2:5" ht="24" x14ac:dyDescent="0.3">
      <c r="B21" s="915">
        <v>10</v>
      </c>
      <c r="C21" s="923" t="s">
        <v>279</v>
      </c>
      <c r="D21" s="917"/>
      <c r="E21" s="919"/>
    </row>
    <row r="22" spans="2:5" x14ac:dyDescent="0.3">
      <c r="B22" s="915">
        <v>11</v>
      </c>
      <c r="C22" s="923" t="s">
        <v>280</v>
      </c>
      <c r="D22" s="917"/>
      <c r="E22" s="919"/>
    </row>
    <row r="23" spans="2:5" x14ac:dyDescent="0.3">
      <c r="B23" s="915">
        <v>12</v>
      </c>
      <c r="C23" s="923" t="s">
        <v>281</v>
      </c>
      <c r="D23" s="917"/>
      <c r="E23" s="919"/>
    </row>
    <row r="24" spans="2:5" x14ac:dyDescent="0.3">
      <c r="B24" s="915">
        <v>13</v>
      </c>
      <c r="C24" s="923" t="s">
        <v>282</v>
      </c>
      <c r="D24" s="917"/>
      <c r="E24" s="919"/>
    </row>
    <row r="25" spans="2:5" x14ac:dyDescent="0.3">
      <c r="B25" s="915">
        <v>14</v>
      </c>
      <c r="C25" s="923" t="s">
        <v>283</v>
      </c>
      <c r="D25" s="917"/>
      <c r="E25" s="919"/>
    </row>
    <row r="26" spans="2:5" ht="3" customHeight="1" x14ac:dyDescent="0.3">
      <c r="B26" s="915">
        <v>15</v>
      </c>
      <c r="C26" s="923" t="s">
        <v>284</v>
      </c>
      <c r="D26" s="917"/>
      <c r="E26" s="919"/>
    </row>
    <row r="27" spans="2:5" x14ac:dyDescent="0.3">
      <c r="B27" s="915">
        <v>16</v>
      </c>
      <c r="C27" s="923" t="s">
        <v>285</v>
      </c>
      <c r="D27" s="917"/>
      <c r="E27" s="919"/>
    </row>
    <row r="28" spans="2:5" ht="24" x14ac:dyDescent="0.3">
      <c r="B28" s="915">
        <v>17</v>
      </c>
      <c r="C28" s="923" t="s">
        <v>286</v>
      </c>
      <c r="D28" s="917"/>
      <c r="E28" s="919"/>
    </row>
    <row r="29" spans="2:5" ht="24" x14ac:dyDescent="0.3">
      <c r="B29" s="915">
        <v>18</v>
      </c>
      <c r="C29" s="923" t="s">
        <v>287</v>
      </c>
      <c r="D29" s="917"/>
      <c r="E29" s="919"/>
    </row>
    <row r="30" spans="2:5" ht="24" x14ac:dyDescent="0.3">
      <c r="B30" s="915">
        <v>19</v>
      </c>
      <c r="C30" s="923" t="s">
        <v>288</v>
      </c>
      <c r="D30" s="917"/>
      <c r="E30" s="919"/>
    </row>
    <row r="31" spans="2:5" x14ac:dyDescent="0.3">
      <c r="B31" s="915">
        <v>20</v>
      </c>
      <c r="C31" s="923" t="s">
        <v>23</v>
      </c>
      <c r="D31" s="917"/>
      <c r="E31" s="919"/>
    </row>
    <row r="32" spans="2:5" x14ac:dyDescent="0.3">
      <c r="B32" s="915" t="s">
        <v>289</v>
      </c>
      <c r="C32" s="923" t="s">
        <v>290</v>
      </c>
      <c r="D32" s="917"/>
      <c r="E32" s="919"/>
    </row>
    <row r="33" spans="2:5" x14ac:dyDescent="0.3">
      <c r="B33" s="915" t="s">
        <v>291</v>
      </c>
      <c r="C33" s="923" t="s">
        <v>292</v>
      </c>
      <c r="D33" s="917"/>
      <c r="E33" s="919"/>
    </row>
    <row r="34" spans="2:5" x14ac:dyDescent="0.3">
      <c r="B34" s="915" t="s">
        <v>293</v>
      </c>
      <c r="C34" s="919" t="s">
        <v>294</v>
      </c>
      <c r="D34" s="917"/>
      <c r="E34" s="919"/>
    </row>
    <row r="35" spans="2:5" x14ac:dyDescent="0.3">
      <c r="B35" s="915" t="s">
        <v>295</v>
      </c>
      <c r="C35" s="923" t="s">
        <v>296</v>
      </c>
      <c r="D35" s="917"/>
      <c r="E35" s="919"/>
    </row>
    <row r="36" spans="2:5" ht="24" x14ac:dyDescent="0.3">
      <c r="B36" s="915">
        <v>21</v>
      </c>
      <c r="C36" s="923" t="s">
        <v>297</v>
      </c>
      <c r="D36" s="917"/>
      <c r="E36" s="919"/>
    </row>
    <row r="37" spans="2:5" x14ac:dyDescent="0.3">
      <c r="B37" s="915">
        <v>22</v>
      </c>
      <c r="C37" s="923" t="s">
        <v>298</v>
      </c>
      <c r="D37" s="917"/>
      <c r="E37" s="919"/>
    </row>
    <row r="38" spans="2:5" ht="24" x14ac:dyDescent="0.3">
      <c r="B38" s="915">
        <v>23</v>
      </c>
      <c r="C38" s="923" t="s">
        <v>299</v>
      </c>
      <c r="D38" s="917"/>
      <c r="E38" s="919"/>
    </row>
    <row r="39" spans="2:5" x14ac:dyDescent="0.3">
      <c r="B39" s="915">
        <v>24</v>
      </c>
      <c r="C39" s="923" t="s">
        <v>23</v>
      </c>
      <c r="D39" s="917"/>
      <c r="E39" s="919"/>
    </row>
    <row r="40" spans="2:5" x14ac:dyDescent="0.3">
      <c r="B40" s="915">
        <v>25</v>
      </c>
      <c r="C40" s="923" t="s">
        <v>300</v>
      </c>
      <c r="D40" s="917"/>
      <c r="E40" s="919"/>
    </row>
    <row r="41" spans="2:5" x14ac:dyDescent="0.3">
      <c r="B41" s="915" t="s">
        <v>301</v>
      </c>
      <c r="C41" s="923" t="s">
        <v>302</v>
      </c>
      <c r="D41" s="917"/>
      <c r="E41" s="919"/>
    </row>
    <row r="42" spans="2:5" ht="24" x14ac:dyDescent="0.3">
      <c r="B42" s="915" t="s">
        <v>303</v>
      </c>
      <c r="C42" s="923" t="s">
        <v>304</v>
      </c>
      <c r="D42" s="917"/>
      <c r="E42" s="919"/>
    </row>
    <row r="43" spans="2:5" x14ac:dyDescent="0.3">
      <c r="B43" s="915">
        <v>26</v>
      </c>
      <c r="C43" s="923" t="s">
        <v>23</v>
      </c>
      <c r="D43" s="917"/>
      <c r="E43" s="919"/>
    </row>
    <row r="44" spans="2:5" ht="24" x14ac:dyDescent="0.3">
      <c r="B44" s="915">
        <v>27</v>
      </c>
      <c r="C44" s="923" t="s">
        <v>305</v>
      </c>
      <c r="D44" s="917"/>
      <c r="E44" s="919"/>
    </row>
    <row r="45" spans="2:5" x14ac:dyDescent="0.3">
      <c r="B45" s="915" t="s">
        <v>306</v>
      </c>
      <c r="C45" s="923" t="s">
        <v>307</v>
      </c>
      <c r="D45" s="917"/>
      <c r="E45" s="919"/>
    </row>
    <row r="46" spans="2:5" x14ac:dyDescent="0.3">
      <c r="B46" s="915">
        <v>28</v>
      </c>
      <c r="C46" s="924" t="s">
        <v>308</v>
      </c>
      <c r="D46" s="927">
        <v>-1520550</v>
      </c>
      <c r="E46" s="919"/>
    </row>
    <row r="47" spans="2:5" x14ac:dyDescent="0.3">
      <c r="B47" s="940">
        <v>29</v>
      </c>
      <c r="C47" s="939" t="s">
        <v>50</v>
      </c>
      <c r="D47" s="941">
        <v>113106842</v>
      </c>
      <c r="E47" s="919"/>
    </row>
    <row r="48" spans="2:5" x14ac:dyDescent="0.3">
      <c r="B48" s="1090" t="s">
        <v>309</v>
      </c>
      <c r="C48" s="1091"/>
      <c r="D48" s="1091"/>
      <c r="E48" s="1092"/>
    </row>
    <row r="49" spans="2:5" x14ac:dyDescent="0.3">
      <c r="B49" s="915">
        <v>30</v>
      </c>
      <c r="C49" s="923" t="s">
        <v>310</v>
      </c>
      <c r="D49" s="917"/>
      <c r="E49" s="918"/>
    </row>
    <row r="50" spans="2:5" x14ac:dyDescent="0.3">
      <c r="B50" s="915">
        <v>31</v>
      </c>
      <c r="C50" s="923" t="s">
        <v>312</v>
      </c>
      <c r="D50" s="917"/>
      <c r="E50" s="919"/>
    </row>
    <row r="51" spans="2:5" x14ac:dyDescent="0.3">
      <c r="B51" s="915">
        <v>32</v>
      </c>
      <c r="C51" s="923" t="s">
        <v>313</v>
      </c>
      <c r="D51" s="917"/>
      <c r="E51" s="919"/>
    </row>
    <row r="52" spans="2:5" x14ac:dyDescent="0.3">
      <c r="B52" s="915">
        <v>33</v>
      </c>
      <c r="C52" s="923" t="s">
        <v>314</v>
      </c>
      <c r="D52" s="917"/>
      <c r="E52" s="919"/>
    </row>
    <row r="53" spans="2:5" x14ac:dyDescent="0.3">
      <c r="B53" s="915" t="s">
        <v>315</v>
      </c>
      <c r="C53" s="923" t="s">
        <v>316</v>
      </c>
      <c r="D53" s="917"/>
      <c r="E53" s="919"/>
    </row>
    <row r="54" spans="2:5" x14ac:dyDescent="0.3">
      <c r="B54" s="915" t="s">
        <v>317</v>
      </c>
      <c r="C54" s="923" t="s">
        <v>318</v>
      </c>
      <c r="D54" s="917"/>
      <c r="E54" s="919"/>
    </row>
    <row r="55" spans="2:5" ht="25.35" customHeight="1" x14ac:dyDescent="0.3">
      <c r="B55" s="915">
        <v>34</v>
      </c>
      <c r="C55" s="923" t="s">
        <v>319</v>
      </c>
      <c r="D55" s="917"/>
      <c r="E55" s="919"/>
    </row>
    <row r="56" spans="2:5" x14ac:dyDescent="0.3">
      <c r="B56" s="915">
        <v>35</v>
      </c>
      <c r="C56" s="923" t="s">
        <v>320</v>
      </c>
      <c r="D56" s="917"/>
      <c r="E56" s="919"/>
    </row>
    <row r="57" spans="2:5" x14ac:dyDescent="0.3">
      <c r="B57" s="920">
        <v>36</v>
      </c>
      <c r="C57" s="924" t="s">
        <v>321</v>
      </c>
      <c r="D57" s="928">
        <v>0</v>
      </c>
      <c r="E57" s="919"/>
    </row>
    <row r="58" spans="2:5" x14ac:dyDescent="0.3">
      <c r="B58" s="1090" t="s">
        <v>322</v>
      </c>
      <c r="C58" s="1091"/>
      <c r="D58" s="1091"/>
      <c r="E58" s="1092"/>
    </row>
    <row r="59" spans="2:5" x14ac:dyDescent="0.3">
      <c r="B59" s="915">
        <v>37</v>
      </c>
      <c r="C59" s="923" t="s">
        <v>323</v>
      </c>
      <c r="D59" s="917"/>
      <c r="E59" s="919"/>
    </row>
    <row r="60" spans="2:5" ht="24" x14ac:dyDescent="0.3">
      <c r="B60" s="915">
        <v>38</v>
      </c>
      <c r="C60" s="923" t="s">
        <v>324</v>
      </c>
      <c r="D60" s="917"/>
      <c r="E60" s="919"/>
    </row>
    <row r="61" spans="2:5" ht="24" x14ac:dyDescent="0.3">
      <c r="B61" s="915">
        <v>39</v>
      </c>
      <c r="C61" s="923" t="s">
        <v>325</v>
      </c>
      <c r="D61" s="917"/>
      <c r="E61" s="919"/>
    </row>
    <row r="62" spans="2:5" ht="24" x14ac:dyDescent="0.3">
      <c r="B62" s="915">
        <v>40</v>
      </c>
      <c r="C62" s="923" t="s">
        <v>326</v>
      </c>
      <c r="D62" s="917"/>
      <c r="E62" s="919"/>
    </row>
    <row r="63" spans="2:5" x14ac:dyDescent="0.3">
      <c r="B63" s="915">
        <v>41</v>
      </c>
      <c r="C63" s="923" t="s">
        <v>23</v>
      </c>
      <c r="D63" s="917"/>
      <c r="E63" s="919"/>
    </row>
    <row r="64" spans="2:5" x14ac:dyDescent="0.3">
      <c r="B64" s="915">
        <v>42</v>
      </c>
      <c r="C64" s="923" t="s">
        <v>327</v>
      </c>
      <c r="D64" s="917"/>
      <c r="E64" s="919"/>
    </row>
    <row r="65" spans="2:5" x14ac:dyDescent="0.3">
      <c r="B65" s="915" t="s">
        <v>328</v>
      </c>
      <c r="C65" s="923" t="s">
        <v>329</v>
      </c>
      <c r="D65" s="917"/>
      <c r="E65" s="919"/>
    </row>
    <row r="66" spans="2:5" x14ac:dyDescent="0.3">
      <c r="B66" s="920">
        <v>43</v>
      </c>
      <c r="C66" s="924" t="s">
        <v>330</v>
      </c>
      <c r="D66" s="921">
        <v>0</v>
      </c>
      <c r="E66" s="919"/>
    </row>
    <row r="67" spans="2:5" x14ac:dyDescent="0.3">
      <c r="B67" s="920">
        <v>44</v>
      </c>
      <c r="C67" s="924" t="s">
        <v>331</v>
      </c>
      <c r="D67" s="928">
        <v>0</v>
      </c>
      <c r="E67" s="919"/>
    </row>
    <row r="68" spans="2:5" x14ac:dyDescent="0.3">
      <c r="B68" s="932">
        <v>45</v>
      </c>
      <c r="C68" s="939" t="s">
        <v>332</v>
      </c>
      <c r="D68" s="934">
        <v>113106842</v>
      </c>
      <c r="E68" s="919"/>
    </row>
    <row r="69" spans="2:5" x14ac:dyDescent="0.3">
      <c r="B69" s="1090" t="s">
        <v>333</v>
      </c>
      <c r="C69" s="1091"/>
      <c r="D69" s="1091"/>
      <c r="E69" s="1092"/>
    </row>
    <row r="70" spans="2:5" x14ac:dyDescent="0.3">
      <c r="B70" s="915">
        <v>46</v>
      </c>
      <c r="C70" s="923" t="s">
        <v>310</v>
      </c>
      <c r="D70" s="917"/>
      <c r="E70" s="919"/>
    </row>
    <row r="71" spans="2:5" ht="24" x14ac:dyDescent="0.3">
      <c r="B71" s="915">
        <v>47</v>
      </c>
      <c r="C71" s="923" t="s">
        <v>334</v>
      </c>
      <c r="D71" s="917"/>
      <c r="E71" s="919"/>
    </row>
    <row r="72" spans="2:5" x14ac:dyDescent="0.3">
      <c r="B72" s="915" t="s">
        <v>335</v>
      </c>
      <c r="C72" s="923" t="s">
        <v>336</v>
      </c>
      <c r="D72" s="917"/>
      <c r="E72" s="919"/>
    </row>
    <row r="73" spans="2:5" x14ac:dyDescent="0.3">
      <c r="B73" s="915" t="s">
        <v>337</v>
      </c>
      <c r="C73" s="923" t="s">
        <v>338</v>
      </c>
      <c r="D73" s="917"/>
      <c r="E73" s="919"/>
    </row>
    <row r="74" spans="2:5" ht="24" x14ac:dyDescent="0.3">
      <c r="B74" s="915">
        <v>48</v>
      </c>
      <c r="C74" s="923" t="s">
        <v>339</v>
      </c>
      <c r="D74" s="917"/>
      <c r="E74" s="919"/>
    </row>
    <row r="75" spans="2:5" x14ac:dyDescent="0.3">
      <c r="B75" s="915">
        <v>49</v>
      </c>
      <c r="C75" s="923" t="s">
        <v>340</v>
      </c>
      <c r="D75" s="917"/>
      <c r="E75" s="919"/>
    </row>
    <row r="76" spans="2:5" x14ac:dyDescent="0.3">
      <c r="B76" s="915">
        <v>50</v>
      </c>
      <c r="C76" s="923" t="s">
        <v>341</v>
      </c>
      <c r="D76" s="917"/>
      <c r="E76" s="919"/>
    </row>
    <row r="77" spans="2:5" x14ac:dyDescent="0.3">
      <c r="B77" s="920">
        <v>51</v>
      </c>
      <c r="C77" s="924" t="s">
        <v>342</v>
      </c>
      <c r="D77" s="921">
        <v>0</v>
      </c>
      <c r="E77" s="922"/>
    </row>
    <row r="78" spans="2:5" x14ac:dyDescent="0.3">
      <c r="B78" s="1090" t="s">
        <v>343</v>
      </c>
      <c r="C78" s="1091"/>
      <c r="D78" s="1091"/>
      <c r="E78" s="1092"/>
    </row>
    <row r="79" spans="2:5" x14ac:dyDescent="0.3">
      <c r="B79" s="915">
        <v>52</v>
      </c>
      <c r="C79" s="923" t="s">
        <v>344</v>
      </c>
      <c r="D79" s="917"/>
      <c r="E79" s="919"/>
    </row>
    <row r="80" spans="2:5" ht="24" x14ac:dyDescent="0.3">
      <c r="B80" s="915">
        <v>53</v>
      </c>
      <c r="C80" s="923" t="s">
        <v>345</v>
      </c>
      <c r="D80" s="917"/>
      <c r="E80" s="919"/>
    </row>
    <row r="81" spans="2:5" ht="24" x14ac:dyDescent="0.3">
      <c r="B81" s="915">
        <v>54</v>
      </c>
      <c r="C81" s="923" t="s">
        <v>346</v>
      </c>
      <c r="D81" s="917"/>
      <c r="E81" s="919"/>
    </row>
    <row r="82" spans="2:5" x14ac:dyDescent="0.3">
      <c r="B82" s="915" t="s">
        <v>347</v>
      </c>
      <c r="C82" s="923" t="s">
        <v>23</v>
      </c>
      <c r="D82" s="917"/>
      <c r="E82" s="919"/>
    </row>
    <row r="83" spans="2:5" ht="24" x14ac:dyDescent="0.3">
      <c r="B83" s="915">
        <v>55</v>
      </c>
      <c r="C83" s="923" t="s">
        <v>348</v>
      </c>
      <c r="D83" s="917"/>
      <c r="E83" s="919"/>
    </row>
    <row r="84" spans="2:5" x14ac:dyDescent="0.3">
      <c r="B84" s="915">
        <v>56</v>
      </c>
      <c r="C84" s="923" t="s">
        <v>23</v>
      </c>
      <c r="D84" s="917"/>
      <c r="E84" s="919"/>
    </row>
    <row r="85" spans="2:5" x14ac:dyDescent="0.3">
      <c r="B85" s="915" t="s">
        <v>349</v>
      </c>
      <c r="C85" s="919" t="s">
        <v>350</v>
      </c>
      <c r="D85" s="921"/>
      <c r="E85" s="919"/>
    </row>
    <row r="86" spans="2:5" x14ac:dyDescent="0.3">
      <c r="B86" s="915" t="s">
        <v>351</v>
      </c>
      <c r="C86" s="919" t="s">
        <v>352</v>
      </c>
      <c r="D86" s="921"/>
      <c r="E86" s="919"/>
    </row>
    <row r="87" spans="2:5" x14ac:dyDescent="0.3">
      <c r="B87" s="920">
        <v>57</v>
      </c>
      <c r="C87" s="922" t="s">
        <v>353</v>
      </c>
      <c r="D87" s="921">
        <v>0</v>
      </c>
      <c r="E87" s="919"/>
    </row>
    <row r="88" spans="2:5" x14ac:dyDescent="0.3">
      <c r="B88" s="920">
        <v>58</v>
      </c>
      <c r="C88" s="922" t="s">
        <v>354</v>
      </c>
      <c r="D88" s="921">
        <v>0</v>
      </c>
      <c r="E88" s="919"/>
    </row>
    <row r="89" spans="2:5" x14ac:dyDescent="0.3">
      <c r="B89" s="932">
        <v>59</v>
      </c>
      <c r="C89" s="933" t="s">
        <v>355</v>
      </c>
      <c r="D89" s="934">
        <v>113106842</v>
      </c>
      <c r="E89" s="919"/>
    </row>
    <row r="90" spans="2:5" x14ac:dyDescent="0.3">
      <c r="B90" s="929">
        <v>60</v>
      </c>
      <c r="C90" s="930" t="s">
        <v>4</v>
      </c>
      <c r="D90" s="931">
        <v>411910472</v>
      </c>
      <c r="E90" s="922"/>
    </row>
    <row r="91" spans="2:5" x14ac:dyDescent="0.3">
      <c r="B91" s="1090" t="s">
        <v>356</v>
      </c>
      <c r="C91" s="1091"/>
      <c r="D91" s="1091"/>
      <c r="E91" s="1092"/>
    </row>
    <row r="92" spans="2:5" x14ac:dyDescent="0.3">
      <c r="B92" s="915">
        <v>61</v>
      </c>
      <c r="C92" s="923" t="s">
        <v>357</v>
      </c>
      <c r="D92" s="935">
        <v>0.27459083875876794</v>
      </c>
      <c r="E92" s="919"/>
    </row>
    <row r="93" spans="2:5" x14ac:dyDescent="0.3">
      <c r="B93" s="915">
        <v>62</v>
      </c>
      <c r="C93" s="923" t="s">
        <v>358</v>
      </c>
      <c r="D93" s="935">
        <v>0.27459083875876794</v>
      </c>
      <c r="E93" s="919"/>
    </row>
    <row r="94" spans="2:5" x14ac:dyDescent="0.3">
      <c r="B94" s="915">
        <v>63</v>
      </c>
      <c r="C94" s="923" t="s">
        <v>359</v>
      </c>
      <c r="D94" s="936">
        <v>0.27459083875876794</v>
      </c>
      <c r="E94" s="919"/>
    </row>
    <row r="95" spans="2:5" x14ac:dyDescent="0.3">
      <c r="B95" s="915">
        <v>64</v>
      </c>
      <c r="C95" s="923" t="s">
        <v>360</v>
      </c>
      <c r="D95" s="937">
        <v>12357314.16</v>
      </c>
      <c r="E95" s="919"/>
    </row>
    <row r="96" spans="2:5" x14ac:dyDescent="0.3">
      <c r="B96" s="915">
        <v>65</v>
      </c>
      <c r="C96" s="919" t="s">
        <v>361</v>
      </c>
      <c r="D96" s="937">
        <v>10297761.800000001</v>
      </c>
      <c r="E96" s="919"/>
    </row>
    <row r="97" spans="2:5" x14ac:dyDescent="0.3">
      <c r="B97" s="915">
        <v>66</v>
      </c>
      <c r="C97" s="919" t="s">
        <v>362</v>
      </c>
      <c r="D97" s="937">
        <v>2059552.36</v>
      </c>
      <c r="E97" s="919"/>
    </row>
    <row r="98" spans="2:5" x14ac:dyDescent="0.3">
      <c r="B98" s="915">
        <v>67</v>
      </c>
      <c r="C98" s="919" t="s">
        <v>363</v>
      </c>
      <c r="D98" s="937">
        <v>0</v>
      </c>
      <c r="E98" s="919"/>
    </row>
    <row r="99" spans="2:5" x14ac:dyDescent="0.3">
      <c r="B99" s="915" t="s">
        <v>364</v>
      </c>
      <c r="C99" s="923" t="s">
        <v>365</v>
      </c>
      <c r="D99" s="937">
        <v>0</v>
      </c>
      <c r="E99" s="919"/>
    </row>
    <row r="100" spans="2:5" x14ac:dyDescent="0.3">
      <c r="B100" s="915" t="s">
        <v>366</v>
      </c>
      <c r="C100" s="923" t="s">
        <v>367</v>
      </c>
      <c r="D100" s="937">
        <v>0</v>
      </c>
      <c r="E100" s="919"/>
    </row>
    <row r="101" spans="2:5" x14ac:dyDescent="0.3">
      <c r="B101" s="915">
        <v>68</v>
      </c>
      <c r="C101" s="924" t="s">
        <v>368</v>
      </c>
      <c r="D101" s="938">
        <v>0.24459083875876797</v>
      </c>
      <c r="E101" s="919"/>
    </row>
    <row r="102" spans="2:5" x14ac:dyDescent="0.3">
      <c r="B102" s="1090" t="s">
        <v>369</v>
      </c>
      <c r="C102" s="1091"/>
      <c r="D102" s="1091"/>
      <c r="E102" s="1092"/>
    </row>
    <row r="103" spans="2:5" x14ac:dyDescent="0.3">
      <c r="B103" s="915">
        <v>69</v>
      </c>
      <c r="C103" s="925" t="s">
        <v>370</v>
      </c>
      <c r="D103" s="917"/>
      <c r="E103" s="919"/>
    </row>
    <row r="104" spans="2:5" x14ac:dyDescent="0.3">
      <c r="B104" s="915">
        <v>70</v>
      </c>
      <c r="C104" s="925" t="s">
        <v>370</v>
      </c>
      <c r="D104" s="917"/>
      <c r="E104" s="919"/>
    </row>
    <row r="105" spans="2:5" x14ac:dyDescent="0.3">
      <c r="B105" s="915">
        <v>71</v>
      </c>
      <c r="C105" s="925" t="s">
        <v>370</v>
      </c>
      <c r="D105" s="917"/>
      <c r="E105" s="919"/>
    </row>
    <row r="106" spans="2:5" x14ac:dyDescent="0.3">
      <c r="B106" s="1090" t="s">
        <v>371</v>
      </c>
      <c r="C106" s="1091"/>
      <c r="D106" s="1091"/>
      <c r="E106" s="1092"/>
    </row>
    <row r="107" spans="2:5" x14ac:dyDescent="0.3">
      <c r="B107" s="1096">
        <v>72</v>
      </c>
      <c r="C107" s="1099" t="s">
        <v>372</v>
      </c>
      <c r="D107" s="1096"/>
      <c r="E107" s="1102"/>
    </row>
    <row r="108" spans="2:5" x14ac:dyDescent="0.3">
      <c r="B108" s="1097"/>
      <c r="C108" s="1100"/>
      <c r="D108" s="1097"/>
      <c r="E108" s="1103"/>
    </row>
    <row r="109" spans="2:5" x14ac:dyDescent="0.3">
      <c r="B109" s="1098"/>
      <c r="C109" s="1101"/>
      <c r="D109" s="1098"/>
      <c r="E109" s="1104"/>
    </row>
    <row r="110" spans="2:5" ht="24" x14ac:dyDescent="0.3">
      <c r="B110" s="915">
        <v>73</v>
      </c>
      <c r="C110" s="923" t="s">
        <v>373</v>
      </c>
      <c r="D110" s="917"/>
      <c r="E110" s="919"/>
    </row>
    <row r="111" spans="2:5" x14ac:dyDescent="0.3">
      <c r="B111" s="915">
        <v>74</v>
      </c>
      <c r="C111" s="923" t="s">
        <v>23</v>
      </c>
      <c r="D111" s="917"/>
      <c r="E111" s="919"/>
    </row>
    <row r="112" spans="2:5" ht="24" x14ac:dyDescent="0.3">
      <c r="B112" s="915">
        <v>75</v>
      </c>
      <c r="C112" s="923" t="s">
        <v>374</v>
      </c>
      <c r="D112" s="917"/>
      <c r="E112" s="919"/>
    </row>
    <row r="113" spans="2:5" x14ac:dyDescent="0.3">
      <c r="B113" s="1090" t="s">
        <v>375</v>
      </c>
      <c r="C113" s="1091"/>
      <c r="D113" s="1091"/>
      <c r="E113" s="1092"/>
    </row>
    <row r="114" spans="2:5" x14ac:dyDescent="0.3">
      <c r="B114" s="915">
        <v>76</v>
      </c>
      <c r="C114" s="923" t="s">
        <v>376</v>
      </c>
      <c r="D114" s="917"/>
      <c r="E114" s="919"/>
    </row>
    <row r="115" spans="2:5" x14ac:dyDescent="0.3">
      <c r="B115" s="915">
        <v>77</v>
      </c>
      <c r="C115" s="923" t="s">
        <v>377</v>
      </c>
      <c r="D115" s="917"/>
      <c r="E115" s="919"/>
    </row>
    <row r="116" spans="2:5" x14ac:dyDescent="0.3">
      <c r="B116" s="915">
        <v>78</v>
      </c>
      <c r="C116" s="923" t="s">
        <v>378</v>
      </c>
      <c r="D116" s="917"/>
      <c r="E116" s="919"/>
    </row>
    <row r="117" spans="2:5" x14ac:dyDescent="0.3">
      <c r="B117" s="915">
        <v>79</v>
      </c>
      <c r="C117" s="923" t="s">
        <v>379</v>
      </c>
      <c r="D117" s="917"/>
      <c r="E117" s="919"/>
    </row>
    <row r="118" spans="2:5" x14ac:dyDescent="0.3">
      <c r="B118" s="1093" t="s">
        <v>380</v>
      </c>
      <c r="C118" s="1094"/>
      <c r="D118" s="1094"/>
      <c r="E118" s="1095"/>
    </row>
    <row r="119" spans="2:5" x14ac:dyDescent="0.3">
      <c r="B119" s="915">
        <v>80</v>
      </c>
      <c r="C119" s="923" t="s">
        <v>381</v>
      </c>
      <c r="D119" s="923"/>
      <c r="E119" s="919"/>
    </row>
    <row r="120" spans="2:5" x14ac:dyDescent="0.3">
      <c r="B120" s="915">
        <v>81</v>
      </c>
      <c r="C120" s="923" t="s">
        <v>382</v>
      </c>
      <c r="D120" s="923"/>
      <c r="E120" s="919" t="s">
        <v>147</v>
      </c>
    </row>
    <row r="121" spans="2:5" x14ac:dyDescent="0.3">
      <c r="B121" s="915">
        <v>82</v>
      </c>
      <c r="C121" s="923" t="s">
        <v>383</v>
      </c>
      <c r="D121" s="916"/>
      <c r="E121" s="919"/>
    </row>
    <row r="122" spans="2:5" x14ac:dyDescent="0.3">
      <c r="B122" s="915">
        <v>83</v>
      </c>
      <c r="C122" s="923" t="s">
        <v>384</v>
      </c>
      <c r="D122" s="916"/>
      <c r="E122" s="919"/>
    </row>
    <row r="123" spans="2:5" x14ac:dyDescent="0.3">
      <c r="B123" s="915">
        <v>84</v>
      </c>
      <c r="C123" s="923" t="s">
        <v>385</v>
      </c>
      <c r="D123" s="916"/>
      <c r="E123" s="919"/>
    </row>
    <row r="124" spans="2:5" x14ac:dyDescent="0.3">
      <c r="B124" s="915">
        <v>85</v>
      </c>
      <c r="C124" s="923" t="s">
        <v>386</v>
      </c>
      <c r="D124" s="916"/>
      <c r="E124" s="919"/>
    </row>
  </sheetData>
  <mergeCells count="14">
    <mergeCell ref="B78:E78"/>
    <mergeCell ref="B17:E17"/>
    <mergeCell ref="B48:E48"/>
    <mergeCell ref="B58:E58"/>
    <mergeCell ref="B69:E69"/>
    <mergeCell ref="B113:E113"/>
    <mergeCell ref="B118:E118"/>
    <mergeCell ref="B91:E91"/>
    <mergeCell ref="B102:E102"/>
    <mergeCell ref="B106:E106"/>
    <mergeCell ref="B107:B109"/>
    <mergeCell ref="C107:C109"/>
    <mergeCell ref="D107:D109"/>
    <mergeCell ref="E107:E109"/>
  </mergeCells>
  <pageMargins left="0.7" right="0.7" top="0.75" bottom="0.75" header="0.3" footer="0.3"/>
  <pageSetup paperSize="9" scale="23" orientation="landscape" r:id="rId1"/>
  <headerFooter>
    <oddHeader>&amp;CCS
Příloha VII</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B2:L11"/>
  <sheetViews>
    <sheetView showGridLines="0" zoomScaleNormal="100" workbookViewId="0"/>
  </sheetViews>
  <sheetFormatPr defaultRowHeight="14.4" x14ac:dyDescent="0.3"/>
  <cols>
    <col min="12" max="12" width="62" customWidth="1"/>
  </cols>
  <sheetData>
    <row r="2" spans="2:12" x14ac:dyDescent="0.3">
      <c r="B2" t="s">
        <v>1741</v>
      </c>
    </row>
    <row r="3" spans="2:12" x14ac:dyDescent="0.3">
      <c r="B3" t="s">
        <v>1742</v>
      </c>
    </row>
    <row r="5" spans="2:12" x14ac:dyDescent="0.3">
      <c r="B5" s="1065" t="s">
        <v>400</v>
      </c>
      <c r="C5" s="1066"/>
      <c r="D5" s="1066"/>
      <c r="E5" s="1066"/>
      <c r="F5" s="1066"/>
      <c r="G5" s="1066"/>
      <c r="H5" s="1066"/>
      <c r="I5" s="1066"/>
      <c r="J5" s="1066"/>
      <c r="K5" s="1066"/>
      <c r="L5" s="1067"/>
    </row>
    <row r="6" spans="2:12" x14ac:dyDescent="0.3">
      <c r="B6" s="1023" t="s">
        <v>401</v>
      </c>
      <c r="C6" s="1024"/>
      <c r="D6" s="1024"/>
      <c r="E6" s="1024"/>
      <c r="F6" s="1024"/>
      <c r="G6" s="1024"/>
      <c r="H6" s="1024"/>
      <c r="I6" s="1024"/>
      <c r="J6" s="1024"/>
      <c r="K6" s="1024"/>
      <c r="L6" s="1025"/>
    </row>
    <row r="7" spans="2:12" ht="22.5" customHeight="1" x14ac:dyDescent="0.3">
      <c r="B7" s="1017"/>
      <c r="C7" s="1017"/>
      <c r="D7" s="1017"/>
      <c r="E7" s="1017"/>
      <c r="F7" s="1017"/>
      <c r="G7" s="1017"/>
      <c r="H7" s="1017"/>
      <c r="I7" s="1017"/>
      <c r="J7" s="1017"/>
      <c r="K7" s="1017"/>
      <c r="L7" s="1017"/>
    </row>
    <row r="8" spans="2:12" ht="22.5" customHeight="1" x14ac:dyDescent="0.3">
      <c r="B8" s="1016"/>
      <c r="C8" s="1016"/>
      <c r="D8" s="1016"/>
      <c r="E8" s="1016"/>
      <c r="F8" s="1016"/>
      <c r="G8" s="1016"/>
      <c r="H8" s="1016"/>
      <c r="I8" s="1016"/>
      <c r="J8" s="1016"/>
      <c r="K8" s="1016"/>
      <c r="L8" s="1016"/>
    </row>
    <row r="9" spans="2:12" ht="22.5" customHeight="1" x14ac:dyDescent="0.3">
      <c r="B9" s="1017"/>
      <c r="C9" s="1017"/>
      <c r="D9" s="1017"/>
      <c r="E9" s="1017"/>
      <c r="F9" s="1017"/>
      <c r="G9" s="1017"/>
      <c r="H9" s="1017"/>
      <c r="I9" s="1017"/>
      <c r="J9" s="1017"/>
      <c r="K9" s="1017"/>
      <c r="L9" s="1017"/>
    </row>
    <row r="10" spans="2:12" ht="22.5" customHeight="1" x14ac:dyDescent="0.3"/>
    <row r="11" spans="2:12" ht="22.5" customHeight="1" x14ac:dyDescent="0.3"/>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900-000000000000}"/>
    <hyperlink ref="B6:L6" location="'EU CCyB2'!A1" display="Template EU CCyB2 - Amount of institution-specific countercyclical capital buffer" xr:uid="{00000000-0004-0000-1900-000001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IX</oddHeader>
    <oddFooter>&amp;C1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79998168889431442"/>
  </sheetPr>
  <dimension ref="A3:O15"/>
  <sheetViews>
    <sheetView showGridLines="0" view="pageLayout" zoomScaleNormal="80" workbookViewId="0">
      <selection activeCell="F7" sqref="F7"/>
    </sheetView>
  </sheetViews>
  <sheetFormatPr defaultColWidth="9.109375" defaultRowHeight="14.4" x14ac:dyDescent="0.3"/>
  <cols>
    <col min="1" max="1" width="4.5546875" customWidth="1"/>
    <col min="2" max="2" width="16" customWidth="1"/>
    <col min="3" max="3" width="18.5546875" customWidth="1"/>
    <col min="4" max="4" width="15.5546875" customWidth="1"/>
    <col min="5" max="5" width="22.5546875" customWidth="1"/>
    <col min="6" max="6" width="21" customWidth="1"/>
    <col min="7" max="7" width="14.44140625" customWidth="1"/>
    <col min="8" max="8" width="11" customWidth="1"/>
    <col min="9" max="9" width="14" customWidth="1"/>
    <col min="10" max="10" width="25.88671875" bestFit="1" customWidth="1"/>
    <col min="11" max="11" width="27.88671875" customWidth="1"/>
    <col min="13" max="13" width="13.109375" customWidth="1"/>
    <col min="14" max="14" width="11.44140625" customWidth="1"/>
    <col min="15" max="15" width="14.5546875" customWidth="1"/>
  </cols>
  <sheetData>
    <row r="3" spans="1:15" x14ac:dyDescent="0.3">
      <c r="B3" s="119" t="s">
        <v>400</v>
      </c>
    </row>
    <row r="4" spans="1:15" ht="18" x14ac:dyDescent="0.3">
      <c r="B4" s="50"/>
    </row>
    <row r="6" spans="1:15" x14ac:dyDescent="0.3">
      <c r="A6" s="3"/>
      <c r="B6" s="3"/>
      <c r="C6" s="120" t="s">
        <v>6</v>
      </c>
      <c r="D6" s="120" t="s">
        <v>7</v>
      </c>
      <c r="E6" s="120" t="s">
        <v>8</v>
      </c>
      <c r="F6" s="120" t="s">
        <v>43</v>
      </c>
      <c r="G6" s="120" t="s">
        <v>44</v>
      </c>
      <c r="H6" s="120" t="s">
        <v>166</v>
      </c>
      <c r="I6" s="120" t="s">
        <v>167</v>
      </c>
      <c r="J6" s="120" t="s">
        <v>201</v>
      </c>
      <c r="K6" s="120" t="s">
        <v>402</v>
      </c>
      <c r="L6" s="120" t="s">
        <v>403</v>
      </c>
      <c r="M6" s="120" t="s">
        <v>404</v>
      </c>
      <c r="N6" s="120" t="s">
        <v>405</v>
      </c>
      <c r="O6" s="120" t="s">
        <v>406</v>
      </c>
    </row>
    <row r="7" spans="1:15" ht="15.75" customHeight="1" x14ac:dyDescent="0.3">
      <c r="A7" s="3"/>
      <c r="B7" s="3"/>
      <c r="C7" s="1115" t="s">
        <v>407</v>
      </c>
      <c r="D7" s="1116"/>
      <c r="E7" s="1115" t="s">
        <v>408</v>
      </c>
      <c r="F7" s="1116"/>
      <c r="G7" s="1112" t="s">
        <v>409</v>
      </c>
      <c r="H7" s="1112" t="s">
        <v>410</v>
      </c>
      <c r="I7" s="1115" t="s">
        <v>411</v>
      </c>
      <c r="J7" s="1119"/>
      <c r="K7" s="1119"/>
      <c r="L7" s="1116"/>
      <c r="M7" s="1112" t="s">
        <v>412</v>
      </c>
      <c r="N7" s="1112" t="s">
        <v>413</v>
      </c>
      <c r="O7" s="1112" t="s">
        <v>414</v>
      </c>
    </row>
    <row r="8" spans="1:15" x14ac:dyDescent="0.3">
      <c r="A8" s="3"/>
      <c r="B8" s="3"/>
      <c r="C8" s="1117"/>
      <c r="D8" s="1118"/>
      <c r="E8" s="1117"/>
      <c r="F8" s="1118"/>
      <c r="G8" s="1113"/>
      <c r="H8" s="1113"/>
      <c r="I8" s="1117"/>
      <c r="J8" s="1120"/>
      <c r="K8" s="1120"/>
      <c r="L8" s="1121"/>
      <c r="M8" s="1113"/>
      <c r="N8" s="1113"/>
      <c r="O8" s="1113"/>
    </row>
    <row r="9" spans="1:15" ht="48" x14ac:dyDescent="0.3">
      <c r="A9" s="3"/>
      <c r="B9" s="3"/>
      <c r="C9" s="120" t="s">
        <v>415</v>
      </c>
      <c r="D9" s="120" t="s">
        <v>416</v>
      </c>
      <c r="E9" s="120" t="s">
        <v>417</v>
      </c>
      <c r="F9" s="120" t="s">
        <v>418</v>
      </c>
      <c r="G9" s="1114"/>
      <c r="H9" s="1114"/>
      <c r="I9" s="121" t="s">
        <v>419</v>
      </c>
      <c r="J9" s="121" t="s">
        <v>408</v>
      </c>
      <c r="K9" s="121" t="s">
        <v>420</v>
      </c>
      <c r="L9" s="122" t="s">
        <v>421</v>
      </c>
      <c r="M9" s="1114"/>
      <c r="N9" s="1114"/>
      <c r="O9" s="1114"/>
    </row>
    <row r="10" spans="1:15" x14ac:dyDescent="0.3">
      <c r="A10" s="123" t="s">
        <v>422</v>
      </c>
      <c r="B10" s="124" t="s">
        <v>423</v>
      </c>
      <c r="C10" s="125"/>
      <c r="D10" s="125"/>
      <c r="E10" s="125"/>
      <c r="F10" s="125"/>
      <c r="G10" s="125"/>
      <c r="H10" s="125"/>
      <c r="I10" s="125"/>
      <c r="J10" s="125"/>
      <c r="K10" s="125"/>
      <c r="L10" s="125"/>
      <c r="M10" s="125"/>
      <c r="N10" s="126"/>
      <c r="O10" s="126"/>
    </row>
    <row r="11" spans="1:15" x14ac:dyDescent="0.3">
      <c r="A11" s="127"/>
      <c r="B11" s="128" t="s">
        <v>424</v>
      </c>
      <c r="C11" s="129"/>
      <c r="D11" s="129"/>
      <c r="E11" s="129"/>
      <c r="F11" s="129"/>
      <c r="G11" s="129"/>
      <c r="H11" s="130"/>
      <c r="I11" s="129"/>
      <c r="J11" s="129"/>
      <c r="K11" s="129"/>
      <c r="L11" s="129"/>
      <c r="M11" s="130"/>
      <c r="N11" s="129"/>
      <c r="O11" s="129"/>
    </row>
    <row r="12" spans="1:15" x14ac:dyDescent="0.3">
      <c r="A12" s="127"/>
      <c r="B12" s="128" t="s">
        <v>425</v>
      </c>
      <c r="C12" s="129"/>
      <c r="D12" s="129"/>
      <c r="E12" s="129"/>
      <c r="F12" s="129"/>
      <c r="G12" s="129"/>
      <c r="H12" s="130"/>
      <c r="I12" s="129"/>
      <c r="J12" s="129"/>
      <c r="K12" s="129"/>
      <c r="L12" s="129"/>
      <c r="M12" s="130"/>
      <c r="N12" s="129"/>
      <c r="O12" s="129"/>
    </row>
    <row r="13" spans="1:15" x14ac:dyDescent="0.3">
      <c r="A13" s="127"/>
      <c r="B13" s="131" t="s">
        <v>426</v>
      </c>
      <c r="C13" s="132"/>
      <c r="D13" s="132"/>
      <c r="E13" s="132"/>
      <c r="F13" s="132"/>
      <c r="G13" s="132"/>
      <c r="H13" s="132"/>
      <c r="I13" s="132"/>
      <c r="J13" s="132"/>
      <c r="K13" s="132"/>
      <c r="L13" s="132"/>
      <c r="M13" s="132"/>
      <c r="N13" s="132"/>
      <c r="O13" s="132"/>
    </row>
    <row r="14" spans="1:15" x14ac:dyDescent="0.3">
      <c r="A14" s="127"/>
      <c r="B14" s="131" t="s">
        <v>427</v>
      </c>
      <c r="C14" s="129"/>
      <c r="D14" s="129"/>
      <c r="E14" s="129"/>
      <c r="F14" s="129"/>
      <c r="G14" s="129"/>
      <c r="H14" s="130"/>
      <c r="I14" s="129"/>
      <c r="J14" s="129"/>
      <c r="K14" s="129"/>
      <c r="L14" s="129"/>
      <c r="M14" s="130"/>
      <c r="N14" s="129"/>
      <c r="O14" s="129"/>
    </row>
    <row r="15" spans="1:15" x14ac:dyDescent="0.3">
      <c r="A15" s="133" t="s">
        <v>428</v>
      </c>
      <c r="B15" s="131" t="s">
        <v>42</v>
      </c>
      <c r="C15" s="129"/>
      <c r="D15" s="129"/>
      <c r="E15" s="129"/>
      <c r="F15" s="129"/>
      <c r="G15" s="129"/>
      <c r="H15" s="130"/>
      <c r="I15" s="129"/>
      <c r="J15" s="129"/>
      <c r="K15" s="129"/>
      <c r="L15" s="129"/>
      <c r="M15" s="130"/>
      <c r="N15" s="129"/>
      <c r="O15" s="134"/>
    </row>
  </sheetData>
  <mergeCells count="8">
    <mergeCell ref="N7:N9"/>
    <mergeCell ref="O7:O9"/>
    <mergeCell ref="C7:D8"/>
    <mergeCell ref="E7:F8"/>
    <mergeCell ref="G7:G9"/>
    <mergeCell ref="H7:H9"/>
    <mergeCell ref="I7:L8"/>
    <mergeCell ref="M7:M9"/>
  </mergeCells>
  <conditionalFormatting sqref="C10:M15">
    <cfRule type="cellIs" dxfId="6" priority="1" stopIfTrue="1" operator="lessThan">
      <formula>0</formula>
    </cfRule>
  </conditionalFormatting>
  <conditionalFormatting sqref="N11:O15">
    <cfRule type="cellIs" dxfId="5" priority="2"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&amp;CCS
Příloha IX</oddHeader>
    <oddFooter>&amp;C&amp;P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79998168889431442"/>
  </sheetPr>
  <dimension ref="B1:D9"/>
  <sheetViews>
    <sheetView showGridLines="0" view="pageLayout" zoomScaleNormal="100" workbookViewId="0">
      <selection activeCell="F7" sqref="F7"/>
    </sheetView>
  </sheetViews>
  <sheetFormatPr defaultColWidth="9.109375" defaultRowHeight="14.4" x14ac:dyDescent="0.3"/>
  <cols>
    <col min="3" max="3" width="55.44140625" customWidth="1"/>
    <col min="4" max="4" width="22" customWidth="1"/>
    <col min="5" max="5" width="44" bestFit="1" customWidth="1"/>
    <col min="6" max="6" width="26.5546875" customWidth="1"/>
    <col min="7" max="7" width="44" bestFit="1" customWidth="1"/>
    <col min="8" max="8" width="16.5546875" customWidth="1"/>
    <col min="9" max="9" width="25.88671875" bestFit="1" customWidth="1"/>
    <col min="10" max="10" width="14" customWidth="1"/>
    <col min="11" max="11" width="25.88671875" bestFit="1" customWidth="1"/>
  </cols>
  <sheetData>
    <row r="1" spans="2:4" ht="18" x14ac:dyDescent="0.35">
      <c r="C1" s="46"/>
    </row>
    <row r="3" spans="2:4" ht="41.4" customHeight="1" x14ac:dyDescent="0.35">
      <c r="B3" s="1122" t="s">
        <v>401</v>
      </c>
      <c r="C3" s="1123"/>
      <c r="D3" s="1123"/>
    </row>
    <row r="6" spans="2:4" x14ac:dyDescent="0.3">
      <c r="D6" s="51" t="s">
        <v>6</v>
      </c>
    </row>
    <row r="7" spans="2:4" x14ac:dyDescent="0.3">
      <c r="B7" s="135">
        <v>1</v>
      </c>
      <c r="C7" s="136" t="s">
        <v>4</v>
      </c>
      <c r="D7" s="137"/>
    </row>
    <row r="8" spans="2:4" ht="28.8" x14ac:dyDescent="0.3">
      <c r="B8" s="135">
        <v>2</v>
      </c>
      <c r="C8" s="136" t="s">
        <v>429</v>
      </c>
      <c r="D8" s="138"/>
    </row>
    <row r="9" spans="2:4" ht="28.8" x14ac:dyDescent="0.3">
      <c r="B9" s="135">
        <v>3</v>
      </c>
      <c r="C9" s="136" t="s">
        <v>430</v>
      </c>
      <c r="D9" s="137"/>
    </row>
  </sheetData>
  <mergeCells count="1">
    <mergeCell ref="B3:D3"/>
  </mergeCells>
  <conditionalFormatting sqref="D7:D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&amp;CCS
Příloha IX</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70C0"/>
    <pageSetUpPr fitToPage="1"/>
  </sheetPr>
  <dimension ref="B2:L14"/>
  <sheetViews>
    <sheetView showGridLines="0" zoomScaleNormal="100" workbookViewId="0"/>
  </sheetViews>
  <sheetFormatPr defaultRowHeight="14.4" x14ac:dyDescent="0.3"/>
  <cols>
    <col min="12" max="12" width="19.109375" customWidth="1"/>
  </cols>
  <sheetData>
    <row r="2" spans="2:12" x14ac:dyDescent="0.3">
      <c r="B2" t="s">
        <v>1743</v>
      </c>
    </row>
    <row r="3" spans="2:12" x14ac:dyDescent="0.3">
      <c r="B3" t="s">
        <v>1744</v>
      </c>
    </row>
    <row r="5" spans="2:12" x14ac:dyDescent="0.3">
      <c r="B5" s="1018" t="s">
        <v>431</v>
      </c>
      <c r="C5" s="1019"/>
      <c r="D5" s="1019"/>
      <c r="E5" s="1019"/>
      <c r="F5" s="1019"/>
      <c r="G5" s="1019"/>
      <c r="H5" s="1019"/>
      <c r="I5" s="1019"/>
      <c r="J5" s="1019"/>
      <c r="K5" s="1019"/>
      <c r="L5" s="1020"/>
    </row>
    <row r="6" spans="2:12" x14ac:dyDescent="0.3">
      <c r="B6" s="1021" t="s">
        <v>432</v>
      </c>
      <c r="C6" s="1016"/>
      <c r="D6" s="1016"/>
      <c r="E6" s="1016"/>
      <c r="F6" s="1016"/>
      <c r="G6" s="1016"/>
      <c r="H6" s="1016"/>
      <c r="I6" s="1016"/>
      <c r="J6" s="1016"/>
      <c r="K6" s="1016"/>
      <c r="L6" s="1022"/>
    </row>
    <row r="7" spans="2:12" ht="22.5" customHeight="1" x14ac:dyDescent="0.3">
      <c r="B7" s="1021" t="s">
        <v>433</v>
      </c>
      <c r="C7" s="1016"/>
      <c r="D7" s="1016"/>
      <c r="E7" s="1016"/>
      <c r="F7" s="1016"/>
      <c r="G7" s="1016"/>
      <c r="H7" s="1016"/>
      <c r="I7" s="1016"/>
      <c r="J7" s="1016"/>
      <c r="K7" s="1016"/>
      <c r="L7" s="1022"/>
    </row>
    <row r="8" spans="2:12" x14ac:dyDescent="0.3">
      <c r="B8" s="1023" t="s">
        <v>434</v>
      </c>
      <c r="C8" s="1024"/>
      <c r="D8" s="1024"/>
      <c r="E8" s="1024"/>
      <c r="F8" s="1024"/>
      <c r="G8" s="1024"/>
      <c r="H8" s="1024"/>
      <c r="I8" s="1024"/>
      <c r="J8" s="1024"/>
      <c r="K8" s="1024"/>
      <c r="L8" s="1025"/>
    </row>
    <row r="9" spans="2:12" ht="22.5" customHeight="1" x14ac:dyDescent="0.3"/>
    <row r="10" spans="2:12" ht="22.5" customHeight="1" x14ac:dyDescent="0.3">
      <c r="B10" s="1017"/>
      <c r="C10" s="1017"/>
      <c r="D10" s="1017"/>
      <c r="E10" s="1017"/>
      <c r="F10" s="1017"/>
      <c r="G10" s="1017"/>
      <c r="H10" s="1017"/>
      <c r="I10" s="1017"/>
      <c r="J10" s="1017"/>
      <c r="K10" s="1017"/>
      <c r="L10" s="1017"/>
    </row>
    <row r="11" spans="2:12" ht="22.5" customHeight="1" x14ac:dyDescent="0.3">
      <c r="B11" s="1016"/>
      <c r="C11" s="1016"/>
      <c r="D11" s="1016"/>
      <c r="E11" s="1016"/>
      <c r="F11" s="1016"/>
      <c r="G11" s="1016"/>
      <c r="H11" s="1016"/>
      <c r="I11" s="1016"/>
      <c r="J11" s="1016"/>
      <c r="K11" s="1016"/>
      <c r="L11" s="1016"/>
    </row>
    <row r="12" spans="2:12" ht="22.5" customHeight="1" x14ac:dyDescent="0.3">
      <c r="B12" s="1017"/>
      <c r="C12" s="1017"/>
      <c r="D12" s="1017"/>
      <c r="E12" s="1017"/>
      <c r="F12" s="1017"/>
      <c r="G12" s="1017"/>
      <c r="H12" s="1017"/>
      <c r="I12" s="1017"/>
      <c r="J12" s="1017"/>
      <c r="K12" s="1017"/>
      <c r="L12" s="1017"/>
    </row>
    <row r="13" spans="2:12" ht="22.5" customHeight="1" x14ac:dyDescent="0.3"/>
    <row r="14" spans="2:12" ht="22.5" customHeight="1" x14ac:dyDescent="0.3"/>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00000000-0004-0000-1C00-000000000000}"/>
    <hyperlink ref="B6:L6" location="'EU LR2 – LRCom'!A1" display="Template EU LR2 - LRCom: Leverage ratio common disclosure" xr:uid="{00000000-0004-0000-1C00-000001000000}"/>
    <hyperlink ref="B7:L7" location="'EU LR3 – LRSpl'!A1" display="Template EU LR3 - LRSpl: Split-up of on balance sheet exposures (excluding derivatives, SFTs and exempted exposures)" xr:uid="{00000000-0004-0000-1C00-000002000000}"/>
    <hyperlink ref="B8:L8" location="'EU LRA'!A1" display="Table EU LRA: Free format text boxes for disclosure on qualitative items" xr:uid="{00000000-0004-0000-1C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2:L14"/>
  <sheetViews>
    <sheetView showGridLines="0" zoomScaleNormal="100" workbookViewId="0">
      <selection activeCell="B3" sqref="B3"/>
    </sheetView>
  </sheetViews>
  <sheetFormatPr defaultRowHeight="14.4" x14ac:dyDescent="0.3"/>
  <sheetData>
    <row r="2" spans="2:12" ht="22.5" customHeight="1" x14ac:dyDescent="0.3">
      <c r="B2" s="532"/>
    </row>
    <row r="3" spans="2:12" ht="20.25" customHeight="1" x14ac:dyDescent="0.3">
      <c r="B3" s="425" t="s">
        <v>2027</v>
      </c>
    </row>
    <row r="5" spans="2:12" x14ac:dyDescent="0.3">
      <c r="B5" s="1018"/>
      <c r="C5" s="1019"/>
      <c r="D5" s="1019"/>
      <c r="E5" s="1019"/>
      <c r="F5" s="1019"/>
      <c r="G5" s="1019"/>
      <c r="H5" s="1019"/>
      <c r="I5" s="1019"/>
      <c r="J5" s="1019"/>
      <c r="K5" s="1019"/>
      <c r="L5" s="1020"/>
    </row>
    <row r="6" spans="2:12" x14ac:dyDescent="0.3">
      <c r="B6" s="1021" t="s">
        <v>2019</v>
      </c>
      <c r="C6" s="1016"/>
      <c r="D6" s="1016"/>
      <c r="E6" s="1016"/>
      <c r="F6" s="1016"/>
      <c r="G6" s="1016"/>
      <c r="H6" s="1016"/>
      <c r="I6" s="1016"/>
      <c r="J6" s="1016"/>
      <c r="K6" s="1016"/>
      <c r="L6" s="1022"/>
    </row>
    <row r="7" spans="2:12" ht="22.5" customHeight="1" x14ac:dyDescent="0.3">
      <c r="B7" s="1021" t="s">
        <v>2020</v>
      </c>
      <c r="C7" s="1016"/>
      <c r="D7" s="1016"/>
      <c r="E7" s="1016"/>
      <c r="F7" s="1016"/>
      <c r="G7" s="1016"/>
      <c r="H7" s="1016"/>
      <c r="I7" s="1016"/>
      <c r="J7" s="1016"/>
      <c r="K7" s="1016"/>
      <c r="L7" s="1022"/>
    </row>
    <row r="8" spans="2:12" x14ac:dyDescent="0.3">
      <c r="B8" s="1021"/>
      <c r="C8" s="1016"/>
      <c r="D8" s="1016"/>
      <c r="E8" s="1016"/>
      <c r="F8" s="1016"/>
      <c r="G8" s="1016"/>
      <c r="H8" s="1016"/>
      <c r="I8" s="1016"/>
      <c r="J8" s="1016"/>
      <c r="K8" s="1016"/>
      <c r="L8" s="1022"/>
    </row>
    <row r="9" spans="2:12" ht="22.5" customHeight="1" x14ac:dyDescent="0.3">
      <c r="B9" s="1023"/>
      <c r="C9" s="1024"/>
      <c r="D9" s="1024"/>
      <c r="E9" s="1024"/>
      <c r="F9" s="1024"/>
      <c r="G9" s="1024"/>
      <c r="H9" s="1024"/>
      <c r="I9" s="1024"/>
      <c r="J9" s="1024"/>
      <c r="K9" s="1024"/>
      <c r="L9" s="1025"/>
    </row>
    <row r="10" spans="2:12" ht="22.5" customHeight="1" x14ac:dyDescent="0.3">
      <c r="B10" s="1017"/>
      <c r="C10" s="1017"/>
      <c r="D10" s="1017"/>
      <c r="E10" s="1017"/>
      <c r="F10" s="1017"/>
      <c r="G10" s="1017"/>
      <c r="H10" s="1017"/>
      <c r="I10" s="1017"/>
      <c r="J10" s="1017"/>
      <c r="K10" s="1017"/>
      <c r="L10" s="1017"/>
    </row>
    <row r="11" spans="2:12" ht="22.5" customHeight="1" x14ac:dyDescent="0.3">
      <c r="B11" s="1016"/>
      <c r="C11" s="1016"/>
      <c r="D11" s="1016"/>
      <c r="E11" s="1016"/>
      <c r="F11" s="1016"/>
      <c r="G11" s="1016"/>
      <c r="H11" s="1016"/>
      <c r="I11" s="1016"/>
      <c r="J11" s="1016"/>
      <c r="K11" s="1016"/>
      <c r="L11" s="1016"/>
    </row>
    <row r="12" spans="2:12" ht="22.5" customHeight="1" x14ac:dyDescent="0.3">
      <c r="B12" s="1017"/>
      <c r="C12" s="1017"/>
      <c r="D12" s="1017"/>
      <c r="E12" s="1017"/>
      <c r="F12" s="1017"/>
      <c r="G12" s="1017"/>
      <c r="H12" s="1017"/>
      <c r="I12" s="1017"/>
      <c r="J12" s="1017"/>
      <c r="K12" s="1017"/>
      <c r="L12" s="1017"/>
    </row>
    <row r="13" spans="2:12" ht="22.5" customHeight="1" x14ac:dyDescent="0.3"/>
    <row r="14" spans="2:12" ht="22.5" customHeight="1" x14ac:dyDescent="0.3"/>
  </sheetData>
  <mergeCells count="8">
    <mergeCell ref="B11:L11"/>
    <mergeCell ref="B12:L12"/>
    <mergeCell ref="B5:L5"/>
    <mergeCell ref="B6:L6"/>
    <mergeCell ref="B7:L7"/>
    <mergeCell ref="B8:L8"/>
    <mergeCell ref="B9:L9"/>
    <mergeCell ref="B10:L10"/>
  </mergeCells>
  <hyperlinks>
    <hyperlink ref="B6:L6" location="'EU KM1'!A1" display="Template EU KM1 - Key metrics template" xr:uid="{00000000-0004-0000-0200-000000000000}"/>
    <hyperlink ref="B7:L7" location="'EU INS1'!A1" display="Template EU INS1 - Insurance participations" xr:uid="{00000000-0004-0000-0200-000001000000}"/>
  </hyperlink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79998168889431442"/>
    <pageSetUpPr fitToPage="1"/>
  </sheetPr>
  <dimension ref="B2:F21"/>
  <sheetViews>
    <sheetView showGridLines="0" view="pageLayout" zoomScaleNormal="100" workbookViewId="0">
      <selection activeCell="F7" sqref="F7"/>
    </sheetView>
  </sheetViews>
  <sheetFormatPr defaultColWidth="9.109375" defaultRowHeight="14.4" x14ac:dyDescent="0.3"/>
  <cols>
    <col min="3" max="3" width="63.109375" customWidth="1"/>
    <col min="4" max="4" width="17.88671875" customWidth="1"/>
  </cols>
  <sheetData>
    <row r="2" spans="2:6" ht="18.75" customHeight="1" x14ac:dyDescent="0.35">
      <c r="B2" s="139" t="s">
        <v>431</v>
      </c>
      <c r="C2" s="140"/>
      <c r="D2" s="140"/>
    </row>
    <row r="3" spans="2:6" ht="15" customHeight="1" x14ac:dyDescent="0.3">
      <c r="B3" s="140"/>
      <c r="C3" s="140"/>
      <c r="D3" s="140"/>
    </row>
    <row r="5" spans="2:6" x14ac:dyDescent="0.3">
      <c r="B5" s="16"/>
      <c r="C5" s="16"/>
      <c r="D5" s="141" t="s">
        <v>6</v>
      </c>
    </row>
    <row r="6" spans="2:6" x14ac:dyDescent="0.3">
      <c r="B6" s="16"/>
      <c r="C6" s="16"/>
      <c r="D6" s="63" t="s">
        <v>435</v>
      </c>
    </row>
    <row r="7" spans="2:6" x14ac:dyDescent="0.3">
      <c r="B7" s="142">
        <v>1</v>
      </c>
      <c r="C7" s="24" t="s">
        <v>436</v>
      </c>
      <c r="D7" s="143"/>
      <c r="E7" s="144"/>
      <c r="F7" s="31"/>
    </row>
    <row r="8" spans="2:6" ht="28.8" x14ac:dyDescent="0.3">
      <c r="B8" s="15">
        <v>2</v>
      </c>
      <c r="C8" s="24" t="s">
        <v>437</v>
      </c>
      <c r="D8" s="143"/>
      <c r="E8" s="144"/>
      <c r="F8" s="31"/>
    </row>
    <row r="9" spans="2:6" ht="28.8" x14ac:dyDescent="0.3">
      <c r="B9" s="15">
        <v>3</v>
      </c>
      <c r="C9" s="24" t="s">
        <v>438</v>
      </c>
      <c r="D9" s="145"/>
    </row>
    <row r="10" spans="2:6" ht="28.8" x14ac:dyDescent="0.3">
      <c r="B10" s="15">
        <v>4</v>
      </c>
      <c r="C10" s="47" t="s">
        <v>439</v>
      </c>
      <c r="D10" s="145"/>
    </row>
    <row r="11" spans="2:6" ht="46.5" customHeight="1" x14ac:dyDescent="0.3">
      <c r="B11" s="15">
        <v>5</v>
      </c>
      <c r="C11" s="34" t="s">
        <v>440</v>
      </c>
      <c r="D11" s="145"/>
    </row>
    <row r="12" spans="2:6" ht="28.8" x14ac:dyDescent="0.3">
      <c r="B12" s="15">
        <v>6</v>
      </c>
      <c r="C12" s="24" t="s">
        <v>441</v>
      </c>
      <c r="D12" s="146"/>
    </row>
    <row r="13" spans="2:6" x14ac:dyDescent="0.3">
      <c r="B13" s="15">
        <v>7</v>
      </c>
      <c r="C13" s="24" t="s">
        <v>442</v>
      </c>
      <c r="D13" s="147"/>
    </row>
    <row r="14" spans="2:6" x14ac:dyDescent="0.3">
      <c r="B14" s="15">
        <v>8</v>
      </c>
      <c r="C14" s="24" t="s">
        <v>443</v>
      </c>
      <c r="D14" s="145"/>
    </row>
    <row r="15" spans="2:6" x14ac:dyDescent="0.3">
      <c r="B15" s="15">
        <v>9</v>
      </c>
      <c r="C15" s="24" t="s">
        <v>444</v>
      </c>
      <c r="D15" s="145"/>
    </row>
    <row r="16" spans="2:6" ht="28.8" x14ac:dyDescent="0.3">
      <c r="B16" s="15">
        <v>10</v>
      </c>
      <c r="C16" s="24" t="s">
        <v>445</v>
      </c>
      <c r="D16" s="145"/>
    </row>
    <row r="17" spans="2:4" ht="28.8" x14ac:dyDescent="0.3">
      <c r="B17" s="15">
        <v>11</v>
      </c>
      <c r="C17" s="34" t="s">
        <v>446</v>
      </c>
      <c r="D17" s="16"/>
    </row>
    <row r="18" spans="2:4" ht="28.8" x14ac:dyDescent="0.3">
      <c r="B18" s="15" t="s">
        <v>447</v>
      </c>
      <c r="C18" s="34" t="s">
        <v>448</v>
      </c>
      <c r="D18" s="148"/>
    </row>
    <row r="19" spans="2:4" ht="28.8" x14ac:dyDescent="0.3">
      <c r="B19" s="15" t="s">
        <v>449</v>
      </c>
      <c r="C19" s="34" t="s">
        <v>450</v>
      </c>
      <c r="D19" s="148"/>
    </row>
    <row r="20" spans="2:4" x14ac:dyDescent="0.3">
      <c r="B20" s="15">
        <v>12</v>
      </c>
      <c r="C20" s="24" t="s">
        <v>451</v>
      </c>
      <c r="D20" s="145"/>
    </row>
    <row r="21" spans="2:4" x14ac:dyDescent="0.3">
      <c r="B21" s="15">
        <v>13</v>
      </c>
      <c r="C21" s="114" t="s">
        <v>452</v>
      </c>
      <c r="D21" s="148"/>
    </row>
  </sheetData>
  <pageMargins left="0.70866141732283472" right="0.70866141732283472" top="0.74803149606299213" bottom="0.74803149606299213" header="0.31496062992125984" footer="0.31496062992125984"/>
  <pageSetup paperSize="9" orientation="landscape" r:id="rId1"/>
  <headerFooter>
    <oddHeader>&amp;CCS
Příloha XI</oddHeader>
    <oddFooter>&amp;C1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79998168889431442"/>
    <pageSetUpPr fitToPage="1"/>
  </sheetPr>
  <dimension ref="A1:M72"/>
  <sheetViews>
    <sheetView showGridLines="0" zoomScaleNormal="100" workbookViewId="0">
      <selection activeCell="F7" sqref="F7"/>
    </sheetView>
  </sheetViews>
  <sheetFormatPr defaultColWidth="9.109375" defaultRowHeight="43.5" customHeight="1" x14ac:dyDescent="0.3"/>
  <cols>
    <col min="2" max="2" width="8.5546875" style="74" customWidth="1"/>
    <col min="3" max="3" width="71.88671875" customWidth="1"/>
    <col min="4" max="4" width="14" customWidth="1"/>
    <col min="5" max="5" width="13.88671875" customWidth="1"/>
  </cols>
  <sheetData>
    <row r="1" spans="1:5" ht="43.5" customHeight="1" x14ac:dyDescent="0.3">
      <c r="D1" s="586" t="s">
        <v>1861</v>
      </c>
    </row>
    <row r="2" spans="1:5" ht="43.5" customHeight="1" x14ac:dyDescent="0.35">
      <c r="A2" s="149"/>
      <c r="B2" s="139" t="s">
        <v>432</v>
      </c>
    </row>
    <row r="4" spans="1:5" ht="43.5" customHeight="1" x14ac:dyDescent="0.3">
      <c r="C4" s="150"/>
      <c r="D4" s="1133" t="s">
        <v>453</v>
      </c>
      <c r="E4" s="1133"/>
    </row>
    <row r="5" spans="1:5" ht="43.5" customHeight="1" x14ac:dyDescent="0.3">
      <c r="B5" s="1134"/>
      <c r="C5" s="1135"/>
      <c r="D5" s="115" t="s">
        <v>6</v>
      </c>
      <c r="E5" s="115" t="s">
        <v>7</v>
      </c>
    </row>
    <row r="6" spans="1:5" ht="43.5" customHeight="1" x14ac:dyDescent="0.3">
      <c r="B6" s="1136"/>
      <c r="C6" s="1137"/>
      <c r="D6" s="115" t="s">
        <v>9</v>
      </c>
      <c r="E6" s="115" t="s">
        <v>10</v>
      </c>
    </row>
    <row r="7" spans="1:5" ht="14.4" x14ac:dyDescent="0.3">
      <c r="B7" s="1130" t="s">
        <v>454</v>
      </c>
      <c r="C7" s="1131"/>
      <c r="D7" s="1131"/>
      <c r="E7" s="1132"/>
    </row>
    <row r="8" spans="1:5" ht="14.4" x14ac:dyDescent="0.3">
      <c r="B8" s="115">
        <v>1</v>
      </c>
      <c r="C8" s="34" t="s">
        <v>455</v>
      </c>
      <c r="D8" s="148"/>
      <c r="E8" s="148"/>
    </row>
    <row r="9" spans="1:5" ht="28.8" x14ac:dyDescent="0.3">
      <c r="B9" s="66">
        <v>2</v>
      </c>
      <c r="C9" s="34" t="s">
        <v>456</v>
      </c>
      <c r="D9" s="148"/>
      <c r="E9" s="148"/>
    </row>
    <row r="10" spans="1:5" ht="28.8" x14ac:dyDescent="0.3">
      <c r="B10" s="66">
        <v>3</v>
      </c>
      <c r="C10" s="34" t="s">
        <v>457</v>
      </c>
      <c r="D10" s="148"/>
      <c r="E10" s="148"/>
    </row>
    <row r="11" spans="1:5" ht="28.8" x14ac:dyDescent="0.3">
      <c r="B11" s="66">
        <v>4</v>
      </c>
      <c r="C11" s="34" t="s">
        <v>458</v>
      </c>
      <c r="D11" s="148"/>
      <c r="E11" s="148"/>
    </row>
    <row r="12" spans="1:5" ht="14.4" x14ac:dyDescent="0.3">
      <c r="B12" s="66">
        <v>5</v>
      </c>
      <c r="C12" s="151" t="s">
        <v>459</v>
      </c>
      <c r="D12" s="152"/>
      <c r="E12" s="148"/>
    </row>
    <row r="13" spans="1:5" ht="14.4" x14ac:dyDescent="0.3">
      <c r="B13" s="115">
        <v>6</v>
      </c>
      <c r="C13" s="34" t="s">
        <v>460</v>
      </c>
      <c r="D13" s="148"/>
      <c r="E13" s="148"/>
    </row>
    <row r="14" spans="1:5" ht="14.4" x14ac:dyDescent="0.3">
      <c r="B14" s="153">
        <v>7</v>
      </c>
      <c r="C14" s="154" t="s">
        <v>461</v>
      </c>
      <c r="D14" s="155"/>
      <c r="E14" s="155"/>
    </row>
    <row r="15" spans="1:5" ht="14.4" x14ac:dyDescent="0.3">
      <c r="B15" s="1130" t="s">
        <v>462</v>
      </c>
      <c r="C15" s="1131"/>
      <c r="D15" s="1131"/>
      <c r="E15" s="1132"/>
    </row>
    <row r="16" spans="1:5" ht="28.8" x14ac:dyDescent="0.3">
      <c r="B16" s="33">
        <v>8</v>
      </c>
      <c r="C16" s="156" t="s">
        <v>463</v>
      </c>
      <c r="D16" s="147"/>
      <c r="E16" s="143"/>
    </row>
    <row r="17" spans="2:5" ht="28.8" x14ac:dyDescent="0.3">
      <c r="B17" s="33" t="s">
        <v>464</v>
      </c>
      <c r="C17" s="157" t="s">
        <v>465</v>
      </c>
      <c r="D17" s="143"/>
      <c r="E17" s="143"/>
    </row>
    <row r="18" spans="2:5" ht="14.4" x14ac:dyDescent="0.3">
      <c r="B18" s="33">
        <v>9</v>
      </c>
      <c r="C18" s="34" t="s">
        <v>466</v>
      </c>
      <c r="D18" s="143"/>
      <c r="E18" s="143"/>
    </row>
    <row r="19" spans="2:5" ht="28.8" x14ac:dyDescent="0.3">
      <c r="B19" s="33" t="s">
        <v>398</v>
      </c>
      <c r="C19" s="158" t="s">
        <v>467</v>
      </c>
      <c r="D19" s="143"/>
      <c r="E19" s="143"/>
    </row>
    <row r="20" spans="2:5" ht="14.4" x14ac:dyDescent="0.3">
      <c r="B20" s="33" t="s">
        <v>399</v>
      </c>
      <c r="C20" s="158" t="s">
        <v>468</v>
      </c>
      <c r="D20" s="143"/>
      <c r="E20" s="143"/>
    </row>
    <row r="21" spans="2:5" ht="14.4" x14ac:dyDescent="0.3">
      <c r="B21" s="159">
        <v>10</v>
      </c>
      <c r="C21" s="113" t="s">
        <v>469</v>
      </c>
      <c r="D21" s="147"/>
      <c r="E21" s="143"/>
    </row>
    <row r="22" spans="2:5" ht="28.8" x14ac:dyDescent="0.3">
      <c r="B22" s="159" t="s">
        <v>470</v>
      </c>
      <c r="C22" s="38" t="s">
        <v>471</v>
      </c>
      <c r="D22" s="147"/>
      <c r="E22" s="143"/>
    </row>
    <row r="23" spans="2:5" ht="28.8" x14ac:dyDescent="0.3">
      <c r="B23" s="159" t="s">
        <v>472</v>
      </c>
      <c r="C23" s="160" t="s">
        <v>473</v>
      </c>
      <c r="D23" s="147"/>
      <c r="E23" s="143"/>
    </row>
    <row r="24" spans="2:5" ht="14.4" x14ac:dyDescent="0.3">
      <c r="B24" s="33">
        <v>11</v>
      </c>
      <c r="C24" s="34" t="s">
        <v>474</v>
      </c>
      <c r="D24" s="143"/>
      <c r="E24" s="143"/>
    </row>
    <row r="25" spans="2:5" ht="28.8" x14ac:dyDescent="0.3">
      <c r="B25" s="33">
        <v>12</v>
      </c>
      <c r="C25" s="34" t="s">
        <v>475</v>
      </c>
      <c r="D25" s="143"/>
      <c r="E25" s="143"/>
    </row>
    <row r="26" spans="2:5" ht="14.4" x14ac:dyDescent="0.3">
      <c r="B26" s="161">
        <v>13</v>
      </c>
      <c r="C26" s="162" t="s">
        <v>476</v>
      </c>
      <c r="D26" s="155"/>
      <c r="E26" s="155"/>
    </row>
    <row r="27" spans="2:5" ht="14.4" x14ac:dyDescent="0.3">
      <c r="B27" s="1138" t="s">
        <v>477</v>
      </c>
      <c r="C27" s="1139"/>
      <c r="D27" s="1139"/>
      <c r="E27" s="1140"/>
    </row>
    <row r="28" spans="2:5" ht="28.8" x14ac:dyDescent="0.3">
      <c r="B28" s="115">
        <v>14</v>
      </c>
      <c r="C28" s="34" t="s">
        <v>478</v>
      </c>
      <c r="D28" s="147"/>
      <c r="E28" s="143"/>
    </row>
    <row r="29" spans="2:5" ht="14.4" x14ac:dyDescent="0.3">
      <c r="B29" s="115">
        <v>15</v>
      </c>
      <c r="C29" s="34" t="s">
        <v>479</v>
      </c>
      <c r="D29" s="163"/>
      <c r="E29" s="143"/>
    </row>
    <row r="30" spans="2:5" ht="14.4" x14ac:dyDescent="0.3">
      <c r="B30" s="115">
        <v>16</v>
      </c>
      <c r="C30" s="34" t="s">
        <v>480</v>
      </c>
      <c r="D30" s="143"/>
      <c r="E30" s="143"/>
    </row>
    <row r="31" spans="2:5" ht="28.8" x14ac:dyDescent="0.3">
      <c r="B31" s="33" t="s">
        <v>481</v>
      </c>
      <c r="C31" s="34" t="s">
        <v>482</v>
      </c>
      <c r="D31" s="143"/>
      <c r="E31" s="143"/>
    </row>
    <row r="32" spans="2:5" ht="14.4" x14ac:dyDescent="0.3">
      <c r="B32" s="33">
        <v>17</v>
      </c>
      <c r="C32" s="34" t="s">
        <v>483</v>
      </c>
      <c r="D32" s="143"/>
      <c r="E32" s="143"/>
    </row>
    <row r="33" spans="2:5" ht="14.4" x14ac:dyDescent="0.3">
      <c r="B33" s="33" t="s">
        <v>484</v>
      </c>
      <c r="C33" s="34" t="s">
        <v>485</v>
      </c>
      <c r="D33" s="143"/>
      <c r="E33" s="143"/>
    </row>
    <row r="34" spans="2:5" ht="14.4" x14ac:dyDescent="0.3">
      <c r="B34" s="161">
        <v>18</v>
      </c>
      <c r="C34" s="162" t="s">
        <v>486</v>
      </c>
      <c r="D34" s="155"/>
      <c r="E34" s="155"/>
    </row>
    <row r="35" spans="2:5" ht="14.4" x14ac:dyDescent="0.3">
      <c r="B35" s="1130" t="s">
        <v>487</v>
      </c>
      <c r="C35" s="1131"/>
      <c r="D35" s="1131"/>
      <c r="E35" s="1132"/>
    </row>
    <row r="36" spans="2:5" ht="14.4" x14ac:dyDescent="0.3">
      <c r="B36" s="115">
        <v>19</v>
      </c>
      <c r="C36" s="34" t="s">
        <v>488</v>
      </c>
      <c r="D36" s="147"/>
      <c r="E36" s="143"/>
    </row>
    <row r="37" spans="2:5" ht="14.4" x14ac:dyDescent="0.3">
      <c r="B37" s="115">
        <v>20</v>
      </c>
      <c r="C37" s="34" t="s">
        <v>489</v>
      </c>
      <c r="D37" s="147"/>
      <c r="E37" s="143"/>
    </row>
    <row r="38" spans="2:5" ht="28.8" x14ac:dyDescent="0.3">
      <c r="B38" s="115">
        <v>21</v>
      </c>
      <c r="C38" s="47" t="s">
        <v>490</v>
      </c>
      <c r="D38" s="143"/>
      <c r="E38" s="143"/>
    </row>
    <row r="39" spans="2:5" ht="14.4" x14ac:dyDescent="0.3">
      <c r="B39" s="161">
        <v>22</v>
      </c>
      <c r="C39" s="162" t="s">
        <v>491</v>
      </c>
      <c r="D39" s="155"/>
      <c r="E39" s="155"/>
    </row>
    <row r="40" spans="2:5" ht="14.4" x14ac:dyDescent="0.3">
      <c r="B40" s="1124" t="s">
        <v>492</v>
      </c>
      <c r="C40" s="1125"/>
      <c r="D40" s="1125"/>
      <c r="E40" s="1126"/>
    </row>
    <row r="41" spans="2:5" ht="14.4" x14ac:dyDescent="0.3">
      <c r="B41" s="33" t="s">
        <v>493</v>
      </c>
      <c r="C41" s="34" t="s">
        <v>494</v>
      </c>
      <c r="D41" s="143"/>
      <c r="E41" s="143"/>
    </row>
    <row r="42" spans="2:5" ht="14.4" x14ac:dyDescent="0.3">
      <c r="B42" s="33" t="s">
        <v>495</v>
      </c>
      <c r="C42" s="34" t="s">
        <v>496</v>
      </c>
      <c r="D42" s="143"/>
      <c r="E42" s="143"/>
    </row>
    <row r="43" spans="2:5" ht="28.8" x14ac:dyDescent="0.3">
      <c r="B43" s="164" t="s">
        <v>497</v>
      </c>
      <c r="C43" s="157" t="s">
        <v>498</v>
      </c>
      <c r="D43" s="143"/>
      <c r="E43" s="143"/>
    </row>
    <row r="44" spans="2:5" ht="14.4" x14ac:dyDescent="0.3">
      <c r="B44" s="164" t="s">
        <v>499</v>
      </c>
      <c r="C44" s="157" t="s">
        <v>500</v>
      </c>
      <c r="D44" s="147"/>
      <c r="E44" s="143"/>
    </row>
    <row r="45" spans="2:5" ht="28.8" x14ac:dyDescent="0.3">
      <c r="B45" s="164" t="s">
        <v>501</v>
      </c>
      <c r="C45" s="165" t="s">
        <v>502</v>
      </c>
      <c r="D45" s="147"/>
      <c r="E45" s="143"/>
    </row>
    <row r="46" spans="2:5" ht="14.4" x14ac:dyDescent="0.3">
      <c r="B46" s="164" t="s">
        <v>503</v>
      </c>
      <c r="C46" s="157" t="s">
        <v>504</v>
      </c>
      <c r="D46" s="143"/>
      <c r="E46" s="143"/>
    </row>
    <row r="47" spans="2:5" ht="14.4" x14ac:dyDescent="0.3">
      <c r="B47" s="164" t="s">
        <v>505</v>
      </c>
      <c r="C47" s="157" t="s">
        <v>506</v>
      </c>
      <c r="D47" s="143"/>
      <c r="E47" s="143"/>
    </row>
    <row r="48" spans="2:5" ht="28.8" x14ac:dyDescent="0.3">
      <c r="B48" s="164" t="s">
        <v>507</v>
      </c>
      <c r="C48" s="157" t="s">
        <v>508</v>
      </c>
      <c r="D48" s="143"/>
      <c r="E48" s="143"/>
    </row>
    <row r="49" spans="2:5" ht="28.8" x14ac:dyDescent="0.3">
      <c r="B49" s="164" t="s">
        <v>509</v>
      </c>
      <c r="C49" s="157" t="s">
        <v>510</v>
      </c>
      <c r="D49" s="143"/>
      <c r="E49" s="143"/>
    </row>
    <row r="50" spans="2:5" ht="28.8" x14ac:dyDescent="0.3">
      <c r="B50" s="164" t="s">
        <v>511</v>
      </c>
      <c r="C50" s="157" t="s">
        <v>512</v>
      </c>
      <c r="D50" s="143"/>
      <c r="E50" s="143"/>
    </row>
    <row r="51" spans="2:5" ht="14.4" x14ac:dyDescent="0.3">
      <c r="B51" s="166" t="s">
        <v>513</v>
      </c>
      <c r="C51" s="167" t="s">
        <v>514</v>
      </c>
      <c r="D51" s="168"/>
      <c r="E51" s="169"/>
    </row>
    <row r="52" spans="2:5" ht="14.4" x14ac:dyDescent="0.3">
      <c r="B52" s="1127" t="s">
        <v>515</v>
      </c>
      <c r="C52" s="1128"/>
      <c r="D52" s="1128"/>
      <c r="E52" s="1129"/>
    </row>
    <row r="53" spans="2:5" ht="14.4" x14ac:dyDescent="0.3">
      <c r="B53" s="115">
        <v>23</v>
      </c>
      <c r="C53" s="170" t="s">
        <v>358</v>
      </c>
      <c r="D53" s="147"/>
      <c r="E53" s="143"/>
    </row>
    <row r="54" spans="2:5" ht="14.4" x14ac:dyDescent="0.3">
      <c r="B54" s="171">
        <v>24</v>
      </c>
      <c r="C54" s="172" t="s">
        <v>452</v>
      </c>
      <c r="D54" s="173"/>
      <c r="E54" s="173"/>
    </row>
    <row r="55" spans="2:5" ht="14.4" x14ac:dyDescent="0.3">
      <c r="B55" s="1127" t="s">
        <v>80</v>
      </c>
      <c r="C55" s="1128"/>
      <c r="D55" s="1128"/>
      <c r="E55" s="1129"/>
    </row>
    <row r="56" spans="2:5" ht="14.4" x14ac:dyDescent="0.3">
      <c r="B56" s="115">
        <v>25</v>
      </c>
      <c r="C56" s="16" t="s">
        <v>516</v>
      </c>
      <c r="D56" s="147"/>
      <c r="E56" s="143"/>
    </row>
    <row r="57" spans="2:5" ht="28.8" x14ac:dyDescent="0.3">
      <c r="B57" s="33" t="s">
        <v>517</v>
      </c>
      <c r="C57" s="34" t="s">
        <v>518</v>
      </c>
      <c r="D57" s="147"/>
      <c r="E57" s="143"/>
    </row>
    <row r="58" spans="2:5" ht="28.8" x14ac:dyDescent="0.3">
      <c r="B58" s="33" t="s">
        <v>519</v>
      </c>
      <c r="C58" s="47" t="s">
        <v>520</v>
      </c>
      <c r="D58" s="147"/>
      <c r="E58" s="143"/>
    </row>
    <row r="59" spans="2:5" ht="14.4" x14ac:dyDescent="0.3">
      <c r="B59" s="33">
        <v>26</v>
      </c>
      <c r="C59" s="34" t="s">
        <v>521</v>
      </c>
      <c r="D59" s="143"/>
      <c r="E59" s="143"/>
    </row>
    <row r="60" spans="2:5" ht="14.4" x14ac:dyDescent="0.3">
      <c r="B60" s="33" t="s">
        <v>522</v>
      </c>
      <c r="C60" s="34" t="s">
        <v>85</v>
      </c>
      <c r="D60" s="143"/>
      <c r="E60" s="143"/>
    </row>
    <row r="61" spans="2:5" ht="14.4" x14ac:dyDescent="0.3">
      <c r="B61" s="33" t="s">
        <v>523</v>
      </c>
      <c r="C61" s="34" t="s">
        <v>524</v>
      </c>
      <c r="D61" s="143"/>
      <c r="E61" s="143"/>
    </row>
    <row r="62" spans="2:5" ht="14.4" x14ac:dyDescent="0.3">
      <c r="B62" s="33">
        <v>27</v>
      </c>
      <c r="C62" s="47" t="s">
        <v>91</v>
      </c>
      <c r="D62" s="143"/>
      <c r="E62" s="143"/>
    </row>
    <row r="63" spans="2:5" ht="14.4" x14ac:dyDescent="0.3">
      <c r="B63" s="22" t="s">
        <v>525</v>
      </c>
      <c r="C63" s="47" t="s">
        <v>93</v>
      </c>
      <c r="D63" s="148"/>
      <c r="E63" s="148"/>
    </row>
    <row r="64" spans="2:5" ht="14.4" x14ac:dyDescent="0.3">
      <c r="B64" s="1124" t="s">
        <v>526</v>
      </c>
      <c r="C64" s="1125"/>
      <c r="D64" s="1125"/>
      <c r="E64" s="1126"/>
    </row>
    <row r="65" spans="2:13" ht="14.4" x14ac:dyDescent="0.3">
      <c r="B65" s="22" t="s">
        <v>527</v>
      </c>
      <c r="C65" s="47" t="s">
        <v>528</v>
      </c>
      <c r="D65" s="145"/>
      <c r="E65" s="148"/>
      <c r="M65" s="5"/>
    </row>
    <row r="66" spans="2:13" ht="14.4" x14ac:dyDescent="0.3">
      <c r="B66" s="1127" t="s">
        <v>529</v>
      </c>
      <c r="C66" s="1128"/>
      <c r="D66" s="1128"/>
      <c r="E66" s="1129"/>
    </row>
    <row r="67" spans="2:13" ht="36" customHeight="1" x14ac:dyDescent="0.3">
      <c r="B67" s="33">
        <v>28</v>
      </c>
      <c r="C67" s="34" t="s">
        <v>530</v>
      </c>
      <c r="D67" s="147"/>
      <c r="E67" s="143"/>
      <c r="M67" s="144"/>
    </row>
    <row r="68" spans="2:13" ht="34.5" customHeight="1" x14ac:dyDescent="0.3">
      <c r="B68" s="33">
        <v>29</v>
      </c>
      <c r="C68" s="34" t="s">
        <v>531</v>
      </c>
      <c r="D68" s="147"/>
      <c r="E68" s="143"/>
      <c r="M68" s="144"/>
    </row>
    <row r="69" spans="2:13" ht="57.6" x14ac:dyDescent="0.3">
      <c r="B69" s="22">
        <v>30</v>
      </c>
      <c r="C69" s="47" t="s">
        <v>532</v>
      </c>
      <c r="D69" s="145"/>
      <c r="E69" s="148"/>
      <c r="M69" s="5"/>
    </row>
    <row r="70" spans="2:13" ht="57.6" x14ac:dyDescent="0.3">
      <c r="B70" s="22" t="s">
        <v>533</v>
      </c>
      <c r="C70" s="47" t="s">
        <v>534</v>
      </c>
      <c r="D70" s="145"/>
      <c r="E70" s="148"/>
      <c r="M70" s="5"/>
    </row>
    <row r="71" spans="2:13" ht="57.6" x14ac:dyDescent="0.3">
      <c r="B71" s="33">
        <v>31</v>
      </c>
      <c r="C71" s="34" t="s">
        <v>535</v>
      </c>
      <c r="D71" s="147"/>
      <c r="E71" s="143"/>
      <c r="M71" s="144"/>
    </row>
    <row r="72" spans="2:13" ht="57.6" x14ac:dyDescent="0.3">
      <c r="B72" s="33" t="s">
        <v>536</v>
      </c>
      <c r="C72" s="34" t="s">
        <v>537</v>
      </c>
      <c r="D72" s="147"/>
      <c r="E72" s="143"/>
      <c r="M72" s="144"/>
    </row>
  </sheetData>
  <mergeCells count="11">
    <mergeCell ref="B35:E35"/>
    <mergeCell ref="D4:E4"/>
    <mergeCell ref="B5:C6"/>
    <mergeCell ref="B7:E7"/>
    <mergeCell ref="B15:E15"/>
    <mergeCell ref="B27:E27"/>
    <mergeCell ref="B40:E40"/>
    <mergeCell ref="B52:E52"/>
    <mergeCell ref="B55:E55"/>
    <mergeCell ref="B64:E64"/>
    <mergeCell ref="B66:E66"/>
  </mergeCells>
  <pageMargins left="0.70866141732283472" right="0.70866141732283472" top="0.74803149606299213" bottom="0.74803149606299213" header="0.31496062992125984" footer="0.31496062992125984"/>
  <pageSetup paperSize="9" fitToHeight="0" orientation="landscape" verticalDpi="1200" r:id="rId1"/>
  <headerFooter>
    <oddHeader>&amp;CCS 
Příloha XI</oddHeader>
    <oddFooter>&amp;C1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79998168889431442"/>
  </sheetPr>
  <dimension ref="B2:D17"/>
  <sheetViews>
    <sheetView showGridLines="0" view="pageLayout" zoomScaleNormal="100" workbookViewId="0">
      <selection activeCell="F7" sqref="F7"/>
    </sheetView>
  </sheetViews>
  <sheetFormatPr defaultColWidth="9.109375" defaultRowHeight="14.4" x14ac:dyDescent="0.3"/>
  <cols>
    <col min="3" max="3" width="51.44140625" customWidth="1"/>
    <col min="4" max="4" width="34.88671875" customWidth="1"/>
  </cols>
  <sheetData>
    <row r="2" spans="2:4" ht="18.75" customHeight="1" x14ac:dyDescent="0.3">
      <c r="B2" s="1141" t="s">
        <v>433</v>
      </c>
      <c r="C2" s="1141"/>
      <c r="D2" s="1141"/>
    </row>
    <row r="3" spans="2:4" x14ac:dyDescent="0.3">
      <c r="B3" s="1141"/>
      <c r="C3" s="1141"/>
      <c r="D3" s="1141"/>
    </row>
    <row r="4" spans="2:4" x14ac:dyDescent="0.3">
      <c r="D4" s="8" t="s">
        <v>6</v>
      </c>
    </row>
    <row r="5" spans="2:4" x14ac:dyDescent="0.3">
      <c r="B5" s="16"/>
      <c r="C5" s="16"/>
      <c r="D5" s="174" t="s">
        <v>453</v>
      </c>
    </row>
    <row r="6" spans="2:4" ht="28.8" x14ac:dyDescent="0.3">
      <c r="B6" s="175" t="s">
        <v>538</v>
      </c>
      <c r="C6" s="175" t="s">
        <v>539</v>
      </c>
      <c r="D6" s="145"/>
    </row>
    <row r="7" spans="2:4" x14ac:dyDescent="0.3">
      <c r="B7" s="156" t="s">
        <v>540</v>
      </c>
      <c r="C7" s="176" t="s">
        <v>541</v>
      </c>
      <c r="D7" s="148"/>
    </row>
    <row r="8" spans="2:4" x14ac:dyDescent="0.3">
      <c r="B8" s="156" t="s">
        <v>542</v>
      </c>
      <c r="C8" s="176" t="s">
        <v>543</v>
      </c>
      <c r="D8" s="145"/>
    </row>
    <row r="9" spans="2:4" x14ac:dyDescent="0.3">
      <c r="B9" s="156" t="s">
        <v>544</v>
      </c>
      <c r="C9" s="176" t="s">
        <v>545</v>
      </c>
      <c r="D9" s="148"/>
    </row>
    <row r="10" spans="2:4" ht="28.8" x14ac:dyDescent="0.3">
      <c r="B10" s="156" t="s">
        <v>546</v>
      </c>
      <c r="C10" s="176" t="s">
        <v>547</v>
      </c>
      <c r="D10" s="148"/>
    </row>
    <row r="11" spans="2:4" ht="57.6" x14ac:dyDescent="0.3">
      <c r="B11" s="156" t="s">
        <v>548</v>
      </c>
      <c r="C11" s="177" t="s">
        <v>549</v>
      </c>
      <c r="D11" s="148"/>
    </row>
    <row r="12" spans="2:4" x14ac:dyDescent="0.3">
      <c r="B12" s="156" t="s">
        <v>550</v>
      </c>
      <c r="C12" s="176" t="s">
        <v>551</v>
      </c>
      <c r="D12" s="148"/>
    </row>
    <row r="13" spans="2:4" x14ac:dyDescent="0.3">
      <c r="B13" s="156" t="s">
        <v>552</v>
      </c>
      <c r="C13" s="176" t="s">
        <v>553</v>
      </c>
      <c r="D13" s="148"/>
    </row>
    <row r="14" spans="2:4" x14ac:dyDescent="0.3">
      <c r="B14" s="156" t="s">
        <v>554</v>
      </c>
      <c r="C14" s="176" t="s">
        <v>555</v>
      </c>
      <c r="D14" s="148"/>
    </row>
    <row r="15" spans="2:4" x14ac:dyDescent="0.3">
      <c r="B15" s="156" t="s">
        <v>556</v>
      </c>
      <c r="C15" s="177" t="s">
        <v>557</v>
      </c>
      <c r="D15" s="148"/>
    </row>
    <row r="16" spans="2:4" x14ac:dyDescent="0.3">
      <c r="B16" s="156" t="s">
        <v>558</v>
      </c>
      <c r="C16" s="176" t="s">
        <v>559</v>
      </c>
      <c r="D16" s="148"/>
    </row>
    <row r="17" spans="2:4" ht="28.8" x14ac:dyDescent="0.3">
      <c r="B17" s="156" t="s">
        <v>560</v>
      </c>
      <c r="C17" s="176" t="s">
        <v>561</v>
      </c>
      <c r="D17" s="148"/>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79998168889431442"/>
  </sheetPr>
  <dimension ref="A1:D9"/>
  <sheetViews>
    <sheetView showGridLines="0" view="pageLayout" zoomScaleNormal="100" workbookViewId="0">
      <selection activeCell="F7" sqref="F7"/>
    </sheetView>
  </sheetViews>
  <sheetFormatPr defaultColWidth="9.109375" defaultRowHeight="14.4" x14ac:dyDescent="0.3"/>
  <cols>
    <col min="3" max="3" width="55.88671875" customWidth="1"/>
    <col min="4" max="4" width="15.5546875" customWidth="1"/>
  </cols>
  <sheetData>
    <row r="1" spans="1:4" x14ac:dyDescent="0.3">
      <c r="A1" s="178"/>
    </row>
    <row r="2" spans="1:4" ht="18" x14ac:dyDescent="0.3">
      <c r="B2" s="179" t="s">
        <v>434</v>
      </c>
    </row>
    <row r="6" spans="1:4" x14ac:dyDescent="0.3">
      <c r="B6" s="16"/>
      <c r="C6" s="1142"/>
      <c r="D6" s="180" t="s">
        <v>6</v>
      </c>
    </row>
    <row r="7" spans="1:4" ht="28.8" x14ac:dyDescent="0.3">
      <c r="B7" s="181" t="s">
        <v>122</v>
      </c>
      <c r="C7" s="1142"/>
      <c r="D7" s="156" t="s">
        <v>114</v>
      </c>
    </row>
    <row r="8" spans="1:4" x14ac:dyDescent="0.3">
      <c r="B8" s="11" t="s">
        <v>116</v>
      </c>
      <c r="C8" s="182" t="s">
        <v>562</v>
      </c>
      <c r="D8" s="16"/>
    </row>
    <row r="9" spans="1:4" ht="34.5" customHeight="1" x14ac:dyDescent="0.3">
      <c r="B9" s="11" t="s">
        <v>119</v>
      </c>
      <c r="C9" s="156" t="s">
        <v>563</v>
      </c>
      <c r="D9" s="16"/>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70C0"/>
    <pageSetUpPr fitToPage="1"/>
  </sheetPr>
  <dimension ref="B2:L14"/>
  <sheetViews>
    <sheetView showGridLines="0" zoomScaleNormal="100" workbookViewId="0"/>
  </sheetViews>
  <sheetFormatPr defaultRowHeight="14.4" x14ac:dyDescent="0.3"/>
  <cols>
    <col min="12" max="12" width="19.109375" customWidth="1"/>
  </cols>
  <sheetData>
    <row r="2" spans="2:12" x14ac:dyDescent="0.3">
      <c r="B2" t="s">
        <v>1746</v>
      </c>
    </row>
    <row r="3" spans="2:12" x14ac:dyDescent="0.3">
      <c r="B3" t="s">
        <v>1747</v>
      </c>
    </row>
    <row r="5" spans="2:12" x14ac:dyDescent="0.3">
      <c r="B5" s="1018" t="s">
        <v>564</v>
      </c>
      <c r="C5" s="1019"/>
      <c r="D5" s="1019"/>
      <c r="E5" s="1019"/>
      <c r="F5" s="1019"/>
      <c r="G5" s="1019"/>
      <c r="H5" s="1019"/>
      <c r="I5" s="1019"/>
      <c r="J5" s="1019"/>
      <c r="K5" s="1019"/>
      <c r="L5" s="1020"/>
    </row>
    <row r="6" spans="2:12" x14ac:dyDescent="0.3">
      <c r="B6" s="1021" t="s">
        <v>565</v>
      </c>
      <c r="C6" s="1016"/>
      <c r="D6" s="1016"/>
      <c r="E6" s="1016"/>
      <c r="F6" s="1016"/>
      <c r="G6" s="1016"/>
      <c r="H6" s="1016"/>
      <c r="I6" s="1016"/>
      <c r="J6" s="1016"/>
      <c r="K6" s="1016"/>
      <c r="L6" s="1022"/>
    </row>
    <row r="7" spans="2:12" ht="22.5" customHeight="1" x14ac:dyDescent="0.3">
      <c r="B7" s="1021" t="s">
        <v>566</v>
      </c>
      <c r="C7" s="1016"/>
      <c r="D7" s="1016"/>
      <c r="E7" s="1016"/>
      <c r="F7" s="1016"/>
      <c r="G7" s="1016"/>
      <c r="H7" s="1016"/>
      <c r="I7" s="1016"/>
      <c r="J7" s="1016"/>
      <c r="K7" s="1016"/>
      <c r="L7" s="1022"/>
    </row>
    <row r="8" spans="2:12" x14ac:dyDescent="0.3">
      <c r="B8" s="1023" t="s">
        <v>567</v>
      </c>
      <c r="C8" s="1024"/>
      <c r="D8" s="1024"/>
      <c r="E8" s="1024"/>
      <c r="F8" s="1024"/>
      <c r="G8" s="1024"/>
      <c r="H8" s="1024"/>
      <c r="I8" s="1024"/>
      <c r="J8" s="1024"/>
      <c r="K8" s="1024"/>
      <c r="L8" s="1025"/>
    </row>
    <row r="9" spans="2:12" ht="22.5" customHeight="1" x14ac:dyDescent="0.3"/>
    <row r="10" spans="2:12" ht="22.5" customHeight="1" x14ac:dyDescent="0.3">
      <c r="B10" s="1017"/>
      <c r="C10" s="1017"/>
      <c r="D10" s="1017"/>
      <c r="E10" s="1017"/>
      <c r="F10" s="1017"/>
      <c r="G10" s="1017"/>
      <c r="H10" s="1017"/>
      <c r="I10" s="1017"/>
      <c r="J10" s="1017"/>
      <c r="K10" s="1017"/>
      <c r="L10" s="1017"/>
    </row>
    <row r="11" spans="2:12" ht="22.5" customHeight="1" x14ac:dyDescent="0.3">
      <c r="B11" s="1016"/>
      <c r="C11" s="1016"/>
      <c r="D11" s="1016"/>
      <c r="E11" s="1016"/>
      <c r="F11" s="1016"/>
      <c r="G11" s="1016"/>
      <c r="H11" s="1016"/>
      <c r="I11" s="1016"/>
      <c r="J11" s="1016"/>
      <c r="K11" s="1016"/>
      <c r="L11" s="1016"/>
    </row>
    <row r="12" spans="2:12" ht="22.5" customHeight="1" x14ac:dyDescent="0.3">
      <c r="B12" s="1017"/>
      <c r="C12" s="1017"/>
      <c r="D12" s="1017"/>
      <c r="E12" s="1017"/>
      <c r="F12" s="1017"/>
      <c r="G12" s="1017"/>
      <c r="H12" s="1017"/>
      <c r="I12" s="1017"/>
      <c r="J12" s="1017"/>
      <c r="K12" s="1017"/>
      <c r="L12" s="1017"/>
    </row>
    <row r="13" spans="2:12" ht="22.5" customHeight="1" x14ac:dyDescent="0.3"/>
    <row r="14" spans="2:12" ht="22.5" customHeight="1" x14ac:dyDescent="0.3"/>
  </sheetData>
  <mergeCells count="7">
    <mergeCell ref="B12:L12"/>
    <mergeCell ref="B5:L5"/>
    <mergeCell ref="B6:L6"/>
    <mergeCell ref="B7:L7"/>
    <mergeCell ref="B8:L8"/>
    <mergeCell ref="B10:L10"/>
    <mergeCell ref="B11:L11"/>
  </mergeCells>
  <hyperlinks>
    <hyperlink ref="B5:L5" location="'EU LIQA'!A1" display="Table EU LIQA - Liquidity risk management " xr:uid="{00000000-0004-0000-2100-000000000000}"/>
    <hyperlink ref="B6:L6" location="'EU LIQ1'!A1" display="Templates EU LIQ1 - Quantitative information of LCR" xr:uid="{00000000-0004-0000-2100-000001000000}"/>
    <hyperlink ref="B7:L7" location="'EU LIQB'!A1" display="Table EU LIQB  on qualitative information on LCR, which complements template EU LIQ1." xr:uid="{00000000-0004-0000-2100-000002000000}"/>
    <hyperlink ref="B8:L8" location="'EU LIQ2'!A1" display="Template EU LIQ2: Net Stable Funding Ratio " xr:uid="{00000000-0004-0000-21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XIII</oddHeader>
    <oddFooter>&amp;C1</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pageSetUpPr fitToPage="1"/>
  </sheetPr>
  <dimension ref="B2:D23"/>
  <sheetViews>
    <sheetView showGridLines="0" view="pageLayout" zoomScaleNormal="100" workbookViewId="0">
      <selection activeCell="B17" sqref="B17:L17"/>
    </sheetView>
  </sheetViews>
  <sheetFormatPr defaultColWidth="9.109375" defaultRowHeight="14.4" x14ac:dyDescent="0.3"/>
  <cols>
    <col min="1" max="1" width="6.5546875" customWidth="1"/>
    <col min="3" max="3" width="85.5546875" customWidth="1"/>
    <col min="4" max="4" width="28" customWidth="1"/>
  </cols>
  <sheetData>
    <row r="2" spans="2:4" ht="18" x14ac:dyDescent="0.3">
      <c r="B2" s="183" t="s">
        <v>564</v>
      </c>
    </row>
    <row r="3" spans="2:4" ht="15.6" x14ac:dyDescent="0.3">
      <c r="B3" s="184" t="s">
        <v>568</v>
      </c>
    </row>
    <row r="4" spans="2:4" x14ac:dyDescent="0.3">
      <c r="D4" s="74"/>
    </row>
    <row r="5" spans="2:4" x14ac:dyDescent="0.3">
      <c r="B5" s="22" t="s">
        <v>122</v>
      </c>
      <c r="C5" s="1076" t="s">
        <v>129</v>
      </c>
      <c r="D5" s="1076"/>
    </row>
    <row r="6" spans="2:4" ht="202.8" x14ac:dyDescent="0.3">
      <c r="B6" s="908" t="s">
        <v>116</v>
      </c>
      <c r="C6" s="972" t="s">
        <v>569</v>
      </c>
      <c r="D6" s="914" t="s">
        <v>2165</v>
      </c>
    </row>
    <row r="7" spans="2:4" ht="156" x14ac:dyDescent="0.3">
      <c r="B7" s="22" t="s">
        <v>119</v>
      </c>
      <c r="C7" s="972" t="s">
        <v>570</v>
      </c>
      <c r="D7" s="914" t="s">
        <v>2166</v>
      </c>
    </row>
    <row r="8" spans="2:4" ht="15.6" x14ac:dyDescent="0.3">
      <c r="B8" s="33" t="s">
        <v>154</v>
      </c>
      <c r="C8" s="972" t="s">
        <v>571</v>
      </c>
      <c r="D8" s="972"/>
    </row>
    <row r="9" spans="2:4" ht="15.6" x14ac:dyDescent="0.3">
      <c r="B9" s="22" t="s">
        <v>139</v>
      </c>
      <c r="C9" s="972" t="s">
        <v>572</v>
      </c>
      <c r="D9" s="972"/>
    </row>
    <row r="10" spans="2:4" ht="31.2" x14ac:dyDescent="0.3">
      <c r="B10" s="974" t="s">
        <v>141</v>
      </c>
      <c r="C10" s="972" t="s">
        <v>573</v>
      </c>
      <c r="D10" s="914" t="s">
        <v>2167</v>
      </c>
    </row>
    <row r="11" spans="2:4" ht="62.4" x14ac:dyDescent="0.3">
      <c r="B11" s="908" t="s">
        <v>144</v>
      </c>
      <c r="C11" s="972" t="s">
        <v>574</v>
      </c>
      <c r="D11" s="914" t="s">
        <v>2168</v>
      </c>
    </row>
    <row r="12" spans="2:4" ht="109.2" x14ac:dyDescent="0.3">
      <c r="B12" s="22" t="s">
        <v>147</v>
      </c>
      <c r="C12" s="972" t="s">
        <v>575</v>
      </c>
      <c r="D12" s="914" t="s">
        <v>2169</v>
      </c>
    </row>
    <row r="13" spans="2:4" ht="46.8" x14ac:dyDescent="0.3">
      <c r="B13" s="22" t="s">
        <v>263</v>
      </c>
      <c r="C13" s="972" t="s">
        <v>576</v>
      </c>
      <c r="D13" s="972"/>
    </row>
    <row r="14" spans="2:4" ht="124.8" x14ac:dyDescent="0.3">
      <c r="B14" s="1076" t="s">
        <v>311</v>
      </c>
      <c r="C14" s="973" t="s">
        <v>577</v>
      </c>
      <c r="D14" s="1143" t="s">
        <v>2170</v>
      </c>
    </row>
    <row r="15" spans="2:4" ht="31.2" x14ac:dyDescent="0.3">
      <c r="B15" s="1076"/>
      <c r="C15" s="973" t="s">
        <v>578</v>
      </c>
      <c r="D15" s="1143"/>
    </row>
    <row r="16" spans="2:4" ht="46.8" x14ac:dyDescent="0.3">
      <c r="B16" s="1076"/>
      <c r="C16" s="973" t="s">
        <v>579</v>
      </c>
      <c r="D16" s="1143"/>
    </row>
    <row r="17" spans="2:4" ht="46.8" x14ac:dyDescent="0.3">
      <c r="B17" s="1076"/>
      <c r="C17" s="973" t="s">
        <v>580</v>
      </c>
      <c r="D17" s="1143"/>
    </row>
    <row r="18" spans="2:4" ht="31.2" x14ac:dyDescent="0.3">
      <c r="B18" s="1076"/>
      <c r="C18" s="973" t="s">
        <v>581</v>
      </c>
      <c r="D18" s="1143"/>
    </row>
    <row r="19" spans="2:4" x14ac:dyDescent="0.3">
      <c r="B19" s="105"/>
    </row>
    <row r="20" spans="2:4" x14ac:dyDescent="0.3">
      <c r="B20" s="106"/>
    </row>
    <row r="21" spans="2:4" x14ac:dyDescent="0.3">
      <c r="B21" s="106"/>
    </row>
    <row r="22" spans="2:4" x14ac:dyDescent="0.3">
      <c r="B22" s="105"/>
    </row>
    <row r="23" spans="2:4" x14ac:dyDescent="0.3">
      <c r="B23" s="105"/>
    </row>
  </sheetData>
  <mergeCells count="3">
    <mergeCell ref="C5:D5"/>
    <mergeCell ref="B14:B18"/>
    <mergeCell ref="D14:D18"/>
  </mergeCells>
  <pageMargins left="0.70866141732283472" right="0.70866141732283472" top="0.74803149606299213" bottom="0.74803149606299213" header="0.31496062992125984" footer="0.31496062992125984"/>
  <pageSetup paperSize="9" scale="48" orientation="landscape" r:id="rId1"/>
  <headerFooter>
    <oddHeader>&amp;CCS
Příloha XIII</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79998168889431442"/>
  </sheetPr>
  <dimension ref="A2:K48"/>
  <sheetViews>
    <sheetView showGridLines="0" view="pageLayout" zoomScaleNormal="100" workbookViewId="0">
      <selection activeCell="B17" sqref="B17:L17"/>
    </sheetView>
  </sheetViews>
  <sheetFormatPr defaultColWidth="9.109375" defaultRowHeight="14.4" x14ac:dyDescent="0.3"/>
  <cols>
    <col min="1" max="1" width="6.44140625" customWidth="1"/>
    <col min="2" max="2" width="10.44140625" customWidth="1"/>
    <col min="3" max="3" width="26.5546875" customWidth="1"/>
  </cols>
  <sheetData>
    <row r="2" spans="1:11" ht="18" x14ac:dyDescent="0.3">
      <c r="B2" s="183" t="s">
        <v>565</v>
      </c>
    </row>
    <row r="3" spans="1:11" ht="15.6" x14ac:dyDescent="0.3">
      <c r="A3" s="185"/>
    </row>
    <row r="4" spans="1:11" ht="28.8" x14ac:dyDescent="0.3">
      <c r="A4" s="185"/>
      <c r="C4" s="156" t="s">
        <v>582</v>
      </c>
    </row>
    <row r="5" spans="1:11" ht="15.6" x14ac:dyDescent="0.3">
      <c r="A5" s="185"/>
      <c r="C5" s="186"/>
    </row>
    <row r="6" spans="1:11" x14ac:dyDescent="0.3">
      <c r="B6" s="187"/>
      <c r="D6" s="11" t="s">
        <v>6</v>
      </c>
      <c r="E6" s="11" t="s">
        <v>7</v>
      </c>
      <c r="F6" s="11" t="s">
        <v>8</v>
      </c>
      <c r="G6" s="11" t="s">
        <v>43</v>
      </c>
      <c r="H6" s="11" t="s">
        <v>44</v>
      </c>
      <c r="I6" s="11" t="s">
        <v>166</v>
      </c>
      <c r="J6" s="11" t="s">
        <v>167</v>
      </c>
      <c r="K6" s="11" t="s">
        <v>201</v>
      </c>
    </row>
    <row r="7" spans="1:11" x14ac:dyDescent="0.3">
      <c r="D7" s="1149" t="s">
        <v>583</v>
      </c>
      <c r="E7" s="1149"/>
      <c r="F7" s="1149"/>
      <c r="G7" s="1149"/>
      <c r="H7" s="1155" t="s">
        <v>584</v>
      </c>
      <c r="I7" s="1156"/>
      <c r="J7" s="1156"/>
      <c r="K7" s="1157"/>
    </row>
    <row r="8" spans="1:11" ht="28.8" x14ac:dyDescent="0.3">
      <c r="B8" s="16" t="s">
        <v>585</v>
      </c>
      <c r="C8" s="156" t="s">
        <v>586</v>
      </c>
      <c r="D8" s="22" t="s">
        <v>9</v>
      </c>
      <c r="E8" s="22" t="s">
        <v>45</v>
      </c>
      <c r="F8" s="22" t="s">
        <v>46</v>
      </c>
      <c r="G8" s="22" t="s">
        <v>47</v>
      </c>
      <c r="H8" s="22" t="s">
        <v>9</v>
      </c>
      <c r="I8" s="22" t="s">
        <v>45</v>
      </c>
      <c r="J8" s="22" t="s">
        <v>46</v>
      </c>
      <c r="K8" s="22" t="s">
        <v>47</v>
      </c>
    </row>
    <row r="9" spans="1:11" ht="43.2" x14ac:dyDescent="0.3">
      <c r="B9" s="16" t="s">
        <v>587</v>
      </c>
      <c r="C9" s="156" t="s">
        <v>588</v>
      </c>
      <c r="D9" s="56"/>
      <c r="E9" s="56"/>
      <c r="F9" s="56"/>
      <c r="G9" s="56"/>
      <c r="H9" s="56"/>
      <c r="I9" s="56"/>
      <c r="J9" s="56"/>
      <c r="K9" s="56"/>
    </row>
    <row r="10" spans="1:11" ht="15" customHeight="1" x14ac:dyDescent="0.3">
      <c r="B10" s="1158" t="s">
        <v>589</v>
      </c>
      <c r="C10" s="1159"/>
      <c r="D10" s="1159"/>
      <c r="E10" s="1159"/>
      <c r="F10" s="1159"/>
      <c r="G10" s="1159"/>
      <c r="H10" s="1159"/>
      <c r="I10" s="1159"/>
      <c r="J10" s="1159"/>
      <c r="K10" s="1160"/>
    </row>
    <row r="11" spans="1:11" ht="28.8" x14ac:dyDescent="0.3">
      <c r="B11" s="159">
        <v>1</v>
      </c>
      <c r="C11" s="156" t="s">
        <v>590</v>
      </c>
      <c r="D11" s="1152"/>
      <c r="E11" s="1152"/>
      <c r="F11" s="1152"/>
      <c r="G11" s="1152"/>
      <c r="H11" s="56"/>
      <c r="I11" s="56"/>
      <c r="J11" s="56"/>
      <c r="K11" s="56"/>
    </row>
    <row r="12" spans="1:11" ht="15" customHeight="1" x14ac:dyDescent="0.3">
      <c r="B12" s="1158" t="s">
        <v>591</v>
      </c>
      <c r="C12" s="1159"/>
      <c r="D12" s="1159"/>
      <c r="E12" s="1159"/>
      <c r="F12" s="1159"/>
      <c r="G12" s="1159"/>
      <c r="H12" s="1159"/>
      <c r="I12" s="1159"/>
      <c r="J12" s="1159"/>
      <c r="K12" s="1160"/>
    </row>
    <row r="13" spans="1:11" ht="43.2" x14ac:dyDescent="0.3">
      <c r="B13" s="159">
        <v>2</v>
      </c>
      <c r="C13" s="156" t="s">
        <v>592</v>
      </c>
      <c r="D13" s="56"/>
      <c r="E13" s="56"/>
      <c r="F13" s="56"/>
      <c r="G13" s="56"/>
      <c r="H13" s="56"/>
      <c r="I13" s="56"/>
      <c r="J13" s="56"/>
      <c r="K13" s="56"/>
    </row>
    <row r="14" spans="1:11" x14ac:dyDescent="0.3">
      <c r="B14" s="159">
        <v>3</v>
      </c>
      <c r="C14" s="188" t="s">
        <v>593</v>
      </c>
      <c r="D14" s="56"/>
      <c r="E14" s="56"/>
      <c r="F14" s="56"/>
      <c r="G14" s="56"/>
      <c r="H14" s="56"/>
      <c r="I14" s="56"/>
      <c r="J14" s="56"/>
      <c r="K14" s="56"/>
    </row>
    <row r="15" spans="1:11" x14ac:dyDescent="0.3">
      <c r="B15" s="159">
        <v>4</v>
      </c>
      <c r="C15" s="188" t="s">
        <v>594</v>
      </c>
      <c r="D15" s="56"/>
      <c r="E15" s="56"/>
      <c r="F15" s="56"/>
      <c r="G15" s="56"/>
      <c r="H15" s="56"/>
      <c r="I15" s="56"/>
      <c r="J15" s="56"/>
      <c r="K15" s="56"/>
    </row>
    <row r="16" spans="1:11" ht="28.8" x14ac:dyDescent="0.3">
      <c r="B16" s="159">
        <v>5</v>
      </c>
      <c r="C16" s="156" t="s">
        <v>595</v>
      </c>
      <c r="D16" s="56"/>
      <c r="E16" s="56"/>
      <c r="F16" s="56"/>
      <c r="G16" s="56"/>
      <c r="H16" s="56"/>
      <c r="I16" s="56"/>
      <c r="J16" s="56"/>
      <c r="K16" s="56"/>
    </row>
    <row r="17" spans="2:11" ht="43.2" x14ac:dyDescent="0.3">
      <c r="B17" s="159">
        <v>6</v>
      </c>
      <c r="C17" s="188" t="s">
        <v>596</v>
      </c>
      <c r="D17" s="56"/>
      <c r="E17" s="56"/>
      <c r="F17" s="56"/>
      <c r="G17" s="56"/>
      <c r="H17" s="56"/>
      <c r="I17" s="56"/>
      <c r="J17" s="56"/>
      <c r="K17" s="56"/>
    </row>
    <row r="18" spans="2:11" ht="28.8" x14ac:dyDescent="0.3">
      <c r="B18" s="159">
        <v>7</v>
      </c>
      <c r="C18" s="188" t="s">
        <v>597</v>
      </c>
      <c r="D18" s="56"/>
      <c r="E18" s="56"/>
      <c r="F18" s="56"/>
      <c r="G18" s="56"/>
      <c r="H18" s="56"/>
      <c r="I18" s="56"/>
      <c r="J18" s="56"/>
      <c r="K18" s="56"/>
    </row>
    <row r="19" spans="2:11" x14ac:dyDescent="0.3">
      <c r="B19" s="159">
        <v>8</v>
      </c>
      <c r="C19" s="188" t="s">
        <v>598</v>
      </c>
      <c r="D19" s="56"/>
      <c r="E19" s="56"/>
      <c r="F19" s="56"/>
      <c r="G19" s="56"/>
      <c r="H19" s="56"/>
      <c r="I19" s="56"/>
      <c r="J19" s="56"/>
      <c r="K19" s="56"/>
    </row>
    <row r="20" spans="2:11" ht="28.8" x14ac:dyDescent="0.3">
      <c r="B20" s="159">
        <v>9</v>
      </c>
      <c r="C20" s="188" t="s">
        <v>599</v>
      </c>
      <c r="D20" s="1154"/>
      <c r="E20" s="1154"/>
      <c r="F20" s="1154"/>
      <c r="G20" s="1154"/>
      <c r="H20" s="189"/>
      <c r="I20" s="189"/>
      <c r="J20" s="189"/>
      <c r="K20" s="189"/>
    </row>
    <row r="21" spans="2:11" x14ac:dyDescent="0.3">
      <c r="B21" s="159">
        <v>10</v>
      </c>
      <c r="C21" s="156" t="s">
        <v>600</v>
      </c>
      <c r="D21" s="56"/>
      <c r="E21" s="56"/>
      <c r="F21" s="56"/>
      <c r="G21" s="56"/>
      <c r="H21" s="56"/>
      <c r="I21" s="56"/>
      <c r="J21" s="56"/>
      <c r="K21" s="56"/>
    </row>
    <row r="22" spans="2:11" ht="43.2" x14ac:dyDescent="0.3">
      <c r="B22" s="159">
        <v>11</v>
      </c>
      <c r="C22" s="188" t="s">
        <v>601</v>
      </c>
      <c r="D22" s="56"/>
      <c r="E22" s="56"/>
      <c r="F22" s="56"/>
      <c r="G22" s="56"/>
      <c r="H22" s="56"/>
      <c r="I22" s="56"/>
      <c r="J22" s="56"/>
      <c r="K22" s="56"/>
    </row>
    <row r="23" spans="2:11" ht="43.2" x14ac:dyDescent="0.3">
      <c r="B23" s="159">
        <v>12</v>
      </c>
      <c r="C23" s="188" t="s">
        <v>602</v>
      </c>
      <c r="D23" s="56"/>
      <c r="E23" s="56"/>
      <c r="F23" s="56"/>
      <c r="G23" s="56"/>
      <c r="H23" s="56"/>
      <c r="I23" s="56"/>
      <c r="J23" s="56"/>
      <c r="K23" s="56"/>
    </row>
    <row r="24" spans="2:11" x14ac:dyDescent="0.3">
      <c r="B24" s="159">
        <v>13</v>
      </c>
      <c r="C24" s="188" t="s">
        <v>603</v>
      </c>
      <c r="D24" s="56"/>
      <c r="E24" s="56"/>
      <c r="F24" s="56"/>
      <c r="G24" s="56"/>
      <c r="H24" s="56"/>
      <c r="I24" s="56"/>
      <c r="J24" s="56"/>
      <c r="K24" s="56"/>
    </row>
    <row r="25" spans="2:11" ht="28.8" x14ac:dyDescent="0.3">
      <c r="B25" s="159">
        <v>14</v>
      </c>
      <c r="C25" s="156" t="s">
        <v>604</v>
      </c>
      <c r="D25" s="56"/>
      <c r="E25" s="56"/>
      <c r="F25" s="56"/>
      <c r="G25" s="56"/>
      <c r="H25" s="56"/>
      <c r="I25" s="56"/>
      <c r="J25" s="56"/>
      <c r="K25" s="56"/>
    </row>
    <row r="26" spans="2:11" ht="28.8" x14ac:dyDescent="0.3">
      <c r="B26" s="159">
        <v>15</v>
      </c>
      <c r="C26" s="156" t="s">
        <v>605</v>
      </c>
      <c r="D26" s="56"/>
      <c r="E26" s="56"/>
      <c r="F26" s="56"/>
      <c r="G26" s="56"/>
      <c r="H26" s="56"/>
      <c r="I26" s="56"/>
      <c r="J26" s="56"/>
      <c r="K26" s="56"/>
    </row>
    <row r="27" spans="2:11" ht="28.8" x14ac:dyDescent="0.3">
      <c r="B27" s="159">
        <v>16</v>
      </c>
      <c r="C27" s="156" t="s">
        <v>606</v>
      </c>
      <c r="D27" s="1152"/>
      <c r="E27" s="1152"/>
      <c r="F27" s="1152"/>
      <c r="G27" s="1152"/>
      <c r="H27" s="56"/>
      <c r="I27" s="56"/>
      <c r="J27" s="56"/>
      <c r="K27" s="56"/>
    </row>
    <row r="28" spans="2:11" x14ac:dyDescent="0.3">
      <c r="B28" s="1153" t="s">
        <v>607</v>
      </c>
      <c r="C28" s="1153"/>
      <c r="D28" s="1153"/>
      <c r="E28" s="1153"/>
      <c r="F28" s="1153"/>
      <c r="G28" s="1153"/>
      <c r="H28" s="1153"/>
      <c r="I28" s="1153"/>
      <c r="J28" s="1153"/>
      <c r="K28" s="1153"/>
    </row>
    <row r="29" spans="2:11" ht="28.8" x14ac:dyDescent="0.3">
      <c r="B29" s="159">
        <v>17</v>
      </c>
      <c r="C29" s="156" t="s">
        <v>608</v>
      </c>
      <c r="D29" s="56"/>
      <c r="E29" s="56"/>
      <c r="F29" s="56"/>
      <c r="G29" s="56"/>
      <c r="H29" s="56"/>
      <c r="I29" s="56"/>
      <c r="J29" s="56"/>
      <c r="K29" s="56"/>
    </row>
    <row r="30" spans="2:11" ht="28.8" x14ac:dyDescent="0.3">
      <c r="B30" s="159">
        <v>18</v>
      </c>
      <c r="C30" s="156" t="s">
        <v>609</v>
      </c>
      <c r="D30" s="56"/>
      <c r="E30" s="56"/>
      <c r="F30" s="56"/>
      <c r="G30" s="56"/>
      <c r="H30" s="56"/>
      <c r="I30" s="56"/>
      <c r="J30" s="56"/>
      <c r="K30" s="56"/>
    </row>
    <row r="31" spans="2:11" ht="28.8" x14ac:dyDescent="0.3">
      <c r="B31" s="159">
        <v>19</v>
      </c>
      <c r="C31" s="156" t="s">
        <v>610</v>
      </c>
      <c r="D31" s="56"/>
      <c r="E31" s="56"/>
      <c r="F31" s="56"/>
      <c r="G31" s="56"/>
      <c r="H31" s="56"/>
      <c r="I31" s="56"/>
      <c r="J31" s="56"/>
      <c r="K31" s="56"/>
    </row>
    <row r="32" spans="2:11" x14ac:dyDescent="0.3">
      <c r="B32" s="1149" t="s">
        <v>611</v>
      </c>
      <c r="C32" s="1151" t="s">
        <v>612</v>
      </c>
      <c r="D32" s="1152"/>
      <c r="E32" s="1152"/>
      <c r="F32" s="1152"/>
      <c r="G32" s="1152"/>
      <c r="H32" s="1148"/>
      <c r="I32" s="1148"/>
      <c r="J32" s="1148"/>
      <c r="K32" s="1148"/>
    </row>
    <row r="33" spans="2:11" x14ac:dyDescent="0.3">
      <c r="B33" s="1149"/>
      <c r="C33" s="1151"/>
      <c r="D33" s="1152"/>
      <c r="E33" s="1152"/>
      <c r="F33" s="1152"/>
      <c r="G33" s="1152"/>
      <c r="H33" s="1148"/>
      <c r="I33" s="1148"/>
      <c r="J33" s="1148"/>
      <c r="K33" s="1148"/>
    </row>
    <row r="34" spans="2:11" x14ac:dyDescent="0.3">
      <c r="B34" s="1149" t="s">
        <v>613</v>
      </c>
      <c r="C34" s="1151" t="s">
        <v>614</v>
      </c>
      <c r="D34" s="1152"/>
      <c r="E34" s="1152"/>
      <c r="F34" s="1152"/>
      <c r="G34" s="1152"/>
      <c r="H34" s="1148"/>
      <c r="I34" s="1148"/>
      <c r="J34" s="1148"/>
      <c r="K34" s="1148"/>
    </row>
    <row r="35" spans="2:11" x14ac:dyDescent="0.3">
      <c r="B35" s="1149"/>
      <c r="C35" s="1151"/>
      <c r="D35" s="1152"/>
      <c r="E35" s="1152"/>
      <c r="F35" s="1152"/>
      <c r="G35" s="1152"/>
      <c r="H35" s="1148"/>
      <c r="I35" s="1148"/>
      <c r="J35" s="1148"/>
      <c r="K35" s="1148"/>
    </row>
    <row r="36" spans="2:11" ht="28.8" x14ac:dyDescent="0.3">
      <c r="B36" s="159">
        <v>20</v>
      </c>
      <c r="C36" s="156" t="s">
        <v>615</v>
      </c>
      <c r="D36" s="56"/>
      <c r="E36" s="56"/>
      <c r="F36" s="56"/>
      <c r="G36" s="56"/>
      <c r="H36" s="56"/>
      <c r="I36" s="56"/>
      <c r="J36" s="56"/>
      <c r="K36" s="56"/>
    </row>
    <row r="37" spans="2:11" x14ac:dyDescent="0.3">
      <c r="B37" s="1149" t="s">
        <v>289</v>
      </c>
      <c r="C37" s="1150" t="s">
        <v>616</v>
      </c>
      <c r="D37" s="1148"/>
      <c r="E37" s="1148"/>
      <c r="F37" s="1148"/>
      <c r="G37" s="1148"/>
      <c r="H37" s="1148"/>
      <c r="I37" s="1148"/>
      <c r="J37" s="1148"/>
      <c r="K37" s="1148"/>
    </row>
    <row r="38" spans="2:11" x14ac:dyDescent="0.3">
      <c r="B38" s="1149"/>
      <c r="C38" s="1150"/>
      <c r="D38" s="1148"/>
      <c r="E38" s="1148"/>
      <c r="F38" s="1148"/>
      <c r="G38" s="1148"/>
      <c r="H38" s="1148"/>
      <c r="I38" s="1148"/>
      <c r="J38" s="1148"/>
      <c r="K38" s="1148"/>
    </row>
    <row r="39" spans="2:11" x14ac:dyDescent="0.3">
      <c r="B39" s="1149" t="s">
        <v>291</v>
      </c>
      <c r="C39" s="1150" t="s">
        <v>617</v>
      </c>
      <c r="D39" s="1148"/>
      <c r="E39" s="1148"/>
      <c r="F39" s="1148"/>
      <c r="G39" s="1148"/>
      <c r="H39" s="1148"/>
      <c r="I39" s="1148"/>
      <c r="J39" s="1148"/>
      <c r="K39" s="1148"/>
    </row>
    <row r="40" spans="2:11" x14ac:dyDescent="0.3">
      <c r="B40" s="1149"/>
      <c r="C40" s="1150"/>
      <c r="D40" s="1148"/>
      <c r="E40" s="1148"/>
      <c r="F40" s="1148"/>
      <c r="G40" s="1148"/>
      <c r="H40" s="1148"/>
      <c r="I40" s="1148"/>
      <c r="J40" s="1148"/>
      <c r="K40" s="1148"/>
    </row>
    <row r="41" spans="2:11" x14ac:dyDescent="0.3">
      <c r="B41" s="1149" t="s">
        <v>293</v>
      </c>
      <c r="C41" s="1150" t="s">
        <v>618</v>
      </c>
      <c r="D41" s="1148"/>
      <c r="E41" s="1148"/>
      <c r="F41" s="1148"/>
      <c r="G41" s="1148"/>
      <c r="H41" s="1148"/>
      <c r="I41" s="1148"/>
      <c r="J41" s="1148"/>
      <c r="K41" s="1148"/>
    </row>
    <row r="42" spans="2:11" x14ac:dyDescent="0.3">
      <c r="B42" s="1149"/>
      <c r="C42" s="1150"/>
      <c r="D42" s="1148"/>
      <c r="E42" s="1148"/>
      <c r="F42" s="1148"/>
      <c r="G42" s="1148"/>
      <c r="H42" s="1148"/>
      <c r="I42" s="1148"/>
      <c r="J42" s="1148"/>
      <c r="K42" s="1148"/>
    </row>
    <row r="43" spans="2:11" x14ac:dyDescent="0.3">
      <c r="B43" s="1144" t="s">
        <v>619</v>
      </c>
      <c r="C43" s="1145"/>
      <c r="D43" s="1145"/>
      <c r="E43" s="1145"/>
      <c r="F43" s="1145"/>
      <c r="G43" s="1145"/>
      <c r="H43" s="1145"/>
      <c r="I43" s="1145"/>
      <c r="J43" s="1145"/>
      <c r="K43" s="1146"/>
    </row>
    <row r="44" spans="2:11" x14ac:dyDescent="0.3">
      <c r="B44" s="190" t="s">
        <v>620</v>
      </c>
      <c r="C44" s="117" t="s">
        <v>621</v>
      </c>
      <c r="D44" s="1147"/>
      <c r="E44" s="1147"/>
      <c r="F44" s="1147"/>
      <c r="G44" s="1147"/>
      <c r="H44" s="117"/>
      <c r="I44" s="117"/>
      <c r="J44" s="117"/>
      <c r="K44" s="117"/>
    </row>
    <row r="45" spans="2:11" ht="28.8" x14ac:dyDescent="0.3">
      <c r="B45" s="190">
        <v>22</v>
      </c>
      <c r="C45" s="24" t="s">
        <v>622</v>
      </c>
      <c r="D45" s="1147"/>
      <c r="E45" s="1147"/>
      <c r="F45" s="1147"/>
      <c r="G45" s="1147"/>
      <c r="H45" s="117"/>
      <c r="I45" s="117"/>
      <c r="J45" s="117"/>
      <c r="K45" s="117"/>
    </row>
    <row r="46" spans="2:11" x14ac:dyDescent="0.3">
      <c r="B46" s="190">
        <v>23</v>
      </c>
      <c r="C46" s="117" t="s">
        <v>623</v>
      </c>
      <c r="D46" s="1147"/>
      <c r="E46" s="1147"/>
      <c r="F46" s="1147"/>
      <c r="G46" s="1147"/>
      <c r="H46" s="117"/>
      <c r="I46" s="117"/>
      <c r="J46" s="117"/>
      <c r="K46" s="117"/>
    </row>
    <row r="48" spans="2:11" x14ac:dyDescent="0.3">
      <c r="B48" s="105"/>
    </row>
  </sheetData>
  <mergeCells count="56">
    <mergeCell ref="D20:G20"/>
    <mergeCell ref="D7:G7"/>
    <mergeCell ref="H7:K7"/>
    <mergeCell ref="B10:K10"/>
    <mergeCell ref="D11:G11"/>
    <mergeCell ref="B12:K12"/>
    <mergeCell ref="D27:G27"/>
    <mergeCell ref="B28:K28"/>
    <mergeCell ref="B32:B33"/>
    <mergeCell ref="C32:C33"/>
    <mergeCell ref="D32:G33"/>
    <mergeCell ref="H32:H33"/>
    <mergeCell ref="I32:I33"/>
    <mergeCell ref="J32:J33"/>
    <mergeCell ref="K32:K33"/>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K37:K38"/>
    <mergeCell ref="B39:B40"/>
    <mergeCell ref="C39:C40"/>
    <mergeCell ref="D39:D40"/>
    <mergeCell ref="E39:E40"/>
    <mergeCell ref="F39:F40"/>
    <mergeCell ref="G39:G40"/>
    <mergeCell ref="H39:H40"/>
    <mergeCell ref="I39:I40"/>
    <mergeCell ref="J39:J40"/>
    <mergeCell ref="K39:K40"/>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5" tint="0.79998168889431442"/>
  </sheetPr>
  <dimension ref="A3:D13"/>
  <sheetViews>
    <sheetView showGridLines="0" view="pageLayout" zoomScaleNormal="100" workbookViewId="0">
      <selection activeCell="B17" sqref="B17:L17"/>
    </sheetView>
  </sheetViews>
  <sheetFormatPr defaultRowHeight="14.4" x14ac:dyDescent="0.3"/>
  <cols>
    <col min="3" max="3" width="65.44140625" customWidth="1"/>
    <col min="4" max="4" width="25.109375" customWidth="1"/>
  </cols>
  <sheetData>
    <row r="3" spans="1:4" x14ac:dyDescent="0.3">
      <c r="B3" s="187" t="s">
        <v>566</v>
      </c>
    </row>
    <row r="4" spans="1:4" x14ac:dyDescent="0.3">
      <c r="B4" s="78" t="s">
        <v>624</v>
      </c>
    </row>
    <row r="5" spans="1:4" ht="15.6" x14ac:dyDescent="0.3">
      <c r="B5" s="184"/>
    </row>
    <row r="6" spans="1:4" x14ac:dyDescent="0.3">
      <c r="B6" s="22" t="s">
        <v>122</v>
      </c>
      <c r="C6" s="1161" t="s">
        <v>129</v>
      </c>
      <c r="D6" s="1162"/>
    </row>
    <row r="7" spans="1:4" ht="31.2" x14ac:dyDescent="0.3">
      <c r="A7" s="150"/>
      <c r="B7" s="22" t="s">
        <v>116</v>
      </c>
      <c r="C7" s="191" t="s">
        <v>625</v>
      </c>
      <c r="D7" s="191"/>
    </row>
    <row r="8" spans="1:4" ht="15.6" x14ac:dyDescent="0.3">
      <c r="A8" s="150"/>
      <c r="B8" s="22" t="s">
        <v>119</v>
      </c>
      <c r="C8" s="191" t="s">
        <v>626</v>
      </c>
      <c r="D8" s="191"/>
    </row>
    <row r="9" spans="1:4" ht="15.6" x14ac:dyDescent="0.3">
      <c r="A9" s="150"/>
      <c r="B9" s="33" t="s">
        <v>154</v>
      </c>
      <c r="C9" s="191" t="s">
        <v>627</v>
      </c>
      <c r="D9" s="191"/>
    </row>
    <row r="10" spans="1:4" ht="15.6" x14ac:dyDescent="0.3">
      <c r="A10" s="150"/>
      <c r="B10" s="22" t="s">
        <v>139</v>
      </c>
      <c r="C10" s="191" t="s">
        <v>628</v>
      </c>
      <c r="D10" s="191"/>
    </row>
    <row r="11" spans="1:4" ht="15.6" x14ac:dyDescent="0.3">
      <c r="A11" s="150"/>
      <c r="B11" s="33" t="s">
        <v>141</v>
      </c>
      <c r="C11" s="191" t="s">
        <v>629</v>
      </c>
      <c r="D11" s="191"/>
    </row>
    <row r="12" spans="1:4" ht="15.6" x14ac:dyDescent="0.3">
      <c r="A12" s="150"/>
      <c r="B12" s="22" t="s">
        <v>144</v>
      </c>
      <c r="C12" s="191" t="s">
        <v>630</v>
      </c>
      <c r="D12" s="191"/>
    </row>
    <row r="13" spans="1:4" ht="62.4" x14ac:dyDescent="0.3">
      <c r="A13" s="150"/>
      <c r="B13" s="22" t="s">
        <v>147</v>
      </c>
      <c r="C13" s="191" t="s">
        <v>631</v>
      </c>
      <c r="D13" s="191"/>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79998168889431442"/>
  </sheetPr>
  <dimension ref="B2:H44"/>
  <sheetViews>
    <sheetView showGridLines="0" view="pageLayout" zoomScaleNormal="100" workbookViewId="0">
      <selection activeCell="B17" sqref="B17:L17"/>
    </sheetView>
  </sheetViews>
  <sheetFormatPr defaultColWidth="9.109375" defaultRowHeight="14.4" x14ac:dyDescent="0.3"/>
  <cols>
    <col min="1" max="1" width="3.5546875" customWidth="1"/>
    <col min="3" max="3" width="39.44140625" customWidth="1"/>
    <col min="4" max="4" width="13.88671875" customWidth="1"/>
    <col min="5" max="5" width="16" customWidth="1"/>
    <col min="6" max="6" width="18.44140625" customWidth="1"/>
    <col min="7" max="7" width="12.5546875" customWidth="1"/>
    <col min="8" max="8" width="17.88671875" customWidth="1"/>
    <col min="9" max="9" width="16.88671875" customWidth="1"/>
    <col min="10" max="10" width="18.5546875" customWidth="1"/>
  </cols>
  <sheetData>
    <row r="2" spans="2:8" ht="18" x14ac:dyDescent="0.3">
      <c r="B2" s="603" t="s">
        <v>567</v>
      </c>
    </row>
    <row r="3" spans="2:8" x14ac:dyDescent="0.3">
      <c r="B3" s="78" t="s">
        <v>632</v>
      </c>
    </row>
    <row r="4" spans="2:8" s="78" customFormat="1" ht="15" thickBot="1" x14ac:dyDescent="0.35"/>
    <row r="5" spans="2:8" ht="15" thickBot="1" x14ac:dyDescent="0.35">
      <c r="B5" s="1166"/>
      <c r="C5" s="1167"/>
      <c r="D5" s="192" t="s">
        <v>6</v>
      </c>
      <c r="E5" s="192" t="s">
        <v>7</v>
      </c>
      <c r="F5" s="193" t="s">
        <v>8</v>
      </c>
      <c r="G5" s="194" t="s">
        <v>43</v>
      </c>
      <c r="H5" s="195" t="s">
        <v>44</v>
      </c>
    </row>
    <row r="6" spans="2:8" ht="15.75" customHeight="1" thickBot="1" x14ac:dyDescent="0.35">
      <c r="B6" s="1168" t="s">
        <v>633</v>
      </c>
      <c r="C6" s="1169"/>
      <c r="D6" s="1163" t="s">
        <v>634</v>
      </c>
      <c r="E6" s="1164"/>
      <c r="F6" s="1164"/>
      <c r="G6" s="1165"/>
      <c r="H6" s="1172" t="s">
        <v>635</v>
      </c>
    </row>
    <row r="7" spans="2:8" ht="15" customHeight="1" thickBot="1" x14ac:dyDescent="0.35">
      <c r="B7" s="1170"/>
      <c r="C7" s="1171"/>
      <c r="D7" s="196" t="s">
        <v>636</v>
      </c>
      <c r="E7" s="196" t="s">
        <v>637</v>
      </c>
      <c r="F7" s="196" t="s">
        <v>638</v>
      </c>
      <c r="G7" s="197" t="s">
        <v>639</v>
      </c>
      <c r="H7" s="1173"/>
    </row>
    <row r="8" spans="2:8" ht="15" thickBot="1" x14ac:dyDescent="0.35">
      <c r="B8" s="198" t="s">
        <v>640</v>
      </c>
      <c r="C8" s="199"/>
      <c r="D8" s="199"/>
      <c r="E8" s="200"/>
      <c r="F8" s="199"/>
      <c r="G8" s="199"/>
      <c r="H8" s="201"/>
    </row>
    <row r="9" spans="2:8" ht="15" thickBot="1" x14ac:dyDescent="0.35">
      <c r="B9" s="202">
        <v>1</v>
      </c>
      <c r="C9" s="203" t="s">
        <v>641</v>
      </c>
      <c r="D9" s="204"/>
      <c r="E9" s="205"/>
      <c r="F9" s="206"/>
      <c r="G9" s="207"/>
      <c r="H9" s="208"/>
    </row>
    <row r="10" spans="2:8" ht="15" thickBot="1" x14ac:dyDescent="0.35">
      <c r="B10" s="209">
        <v>2</v>
      </c>
      <c r="C10" s="210" t="s">
        <v>642</v>
      </c>
      <c r="D10" s="211"/>
      <c r="E10" s="211"/>
      <c r="F10" s="212"/>
      <c r="G10" s="213"/>
      <c r="H10" s="214"/>
    </row>
    <row r="11" spans="2:8" ht="15" thickBot="1" x14ac:dyDescent="0.35">
      <c r="B11" s="209">
        <v>3</v>
      </c>
      <c r="C11" s="210" t="s">
        <v>643</v>
      </c>
      <c r="D11" s="215"/>
      <c r="E11" s="211"/>
      <c r="F11" s="212"/>
      <c r="G11" s="213"/>
      <c r="H11" s="214"/>
    </row>
    <row r="12" spans="2:8" ht="15" thickBot="1" x14ac:dyDescent="0.35">
      <c r="B12" s="216">
        <v>4</v>
      </c>
      <c r="C12" s="203" t="s">
        <v>644</v>
      </c>
      <c r="D12" s="215"/>
      <c r="E12" s="205"/>
      <c r="F12" s="206"/>
      <c r="G12" s="217"/>
      <c r="H12" s="218"/>
    </row>
    <row r="13" spans="2:8" ht="15" thickBot="1" x14ac:dyDescent="0.35">
      <c r="B13" s="209">
        <v>5</v>
      </c>
      <c r="C13" s="210" t="s">
        <v>593</v>
      </c>
      <c r="D13" s="215"/>
      <c r="E13" s="219"/>
      <c r="F13" s="220"/>
      <c r="G13" s="213"/>
      <c r="H13" s="214"/>
    </row>
    <row r="14" spans="2:8" ht="15" thickBot="1" x14ac:dyDescent="0.35">
      <c r="B14" s="209">
        <v>6</v>
      </c>
      <c r="C14" s="210" t="s">
        <v>594</v>
      </c>
      <c r="D14" s="215"/>
      <c r="E14" s="219"/>
      <c r="F14" s="220"/>
      <c r="G14" s="213"/>
      <c r="H14" s="214"/>
    </row>
    <row r="15" spans="2:8" ht="15" thickBot="1" x14ac:dyDescent="0.35">
      <c r="B15" s="216">
        <v>7</v>
      </c>
      <c r="C15" s="203" t="s">
        <v>645</v>
      </c>
      <c r="D15" s="215"/>
      <c r="E15" s="205"/>
      <c r="F15" s="206"/>
      <c r="G15" s="217"/>
      <c r="H15" s="218"/>
    </row>
    <row r="16" spans="2:8" ht="15" thickBot="1" x14ac:dyDescent="0.35">
      <c r="B16" s="209">
        <v>8</v>
      </c>
      <c r="C16" s="210" t="s">
        <v>646</v>
      </c>
      <c r="D16" s="215"/>
      <c r="E16" s="221"/>
      <c r="F16" s="220"/>
      <c r="G16" s="213"/>
      <c r="H16" s="214"/>
    </row>
    <row r="17" spans="2:8" ht="15" thickBot="1" x14ac:dyDescent="0.35">
      <c r="B17" s="209">
        <v>9</v>
      </c>
      <c r="C17" s="222" t="s">
        <v>647</v>
      </c>
      <c r="D17" s="215"/>
      <c r="E17" s="219"/>
      <c r="F17" s="220"/>
      <c r="G17" s="213"/>
      <c r="H17" s="214"/>
    </row>
    <row r="18" spans="2:8" ht="15" thickBot="1" x14ac:dyDescent="0.35">
      <c r="B18" s="216">
        <v>10</v>
      </c>
      <c r="C18" s="203" t="s">
        <v>648</v>
      </c>
      <c r="D18" s="215"/>
      <c r="E18" s="205"/>
      <c r="F18" s="206"/>
      <c r="G18" s="217"/>
      <c r="H18" s="218"/>
    </row>
    <row r="19" spans="2:8" ht="15" thickBot="1" x14ac:dyDescent="0.35">
      <c r="B19" s="216">
        <v>11</v>
      </c>
      <c r="C19" s="203" t="s">
        <v>649</v>
      </c>
      <c r="D19" s="205"/>
      <c r="E19" s="205"/>
      <c r="F19" s="206"/>
      <c r="G19" s="217"/>
      <c r="H19" s="218"/>
    </row>
    <row r="20" spans="2:8" ht="15" thickBot="1" x14ac:dyDescent="0.35">
      <c r="B20" s="209">
        <v>12</v>
      </c>
      <c r="C20" s="210" t="s">
        <v>650</v>
      </c>
      <c r="D20" s="219"/>
      <c r="E20" s="215"/>
      <c r="F20" s="223"/>
      <c r="G20" s="224"/>
      <c r="H20" s="225"/>
    </row>
    <row r="21" spans="2:8" ht="43.8" thickBot="1" x14ac:dyDescent="0.35">
      <c r="B21" s="209">
        <v>13</v>
      </c>
      <c r="C21" s="210" t="s">
        <v>651</v>
      </c>
      <c r="D21" s="215"/>
      <c r="E21" s="219"/>
      <c r="F21" s="220"/>
      <c r="G21" s="213"/>
      <c r="H21" s="214"/>
    </row>
    <row r="22" spans="2:8" ht="15" thickBot="1" x14ac:dyDescent="0.35">
      <c r="B22" s="226">
        <v>14</v>
      </c>
      <c r="C22" s="227" t="s">
        <v>103</v>
      </c>
      <c r="D22" s="228"/>
      <c r="E22" s="228"/>
      <c r="F22" s="229"/>
      <c r="G22" s="230"/>
      <c r="H22" s="231"/>
    </row>
    <row r="23" spans="2:8" ht="23.25" customHeight="1" thickBot="1" x14ac:dyDescent="0.35">
      <c r="B23" s="1174" t="s">
        <v>652</v>
      </c>
      <c r="C23" s="1175"/>
      <c r="D23" s="1175"/>
      <c r="E23" s="1175"/>
      <c r="F23" s="1175"/>
      <c r="G23" s="1175"/>
      <c r="H23" s="1176"/>
    </row>
    <row r="24" spans="2:8" ht="15" thickBot="1" x14ac:dyDescent="0.35">
      <c r="B24" s="216">
        <v>15</v>
      </c>
      <c r="C24" s="203" t="s">
        <v>590</v>
      </c>
      <c r="D24" s="232"/>
      <c r="E24" s="233"/>
      <c r="F24" s="234"/>
      <c r="G24" s="235"/>
      <c r="H24" s="218"/>
    </row>
    <row r="25" spans="2:8" ht="29.4" thickBot="1" x14ac:dyDescent="0.35">
      <c r="B25" s="216" t="s">
        <v>653</v>
      </c>
      <c r="C25" s="203" t="s">
        <v>654</v>
      </c>
      <c r="D25" s="236"/>
      <c r="E25" s="205"/>
      <c r="F25" s="206"/>
      <c r="G25" s="237"/>
      <c r="H25" s="218"/>
    </row>
    <row r="26" spans="2:8" ht="29.4" thickBot="1" x14ac:dyDescent="0.35">
      <c r="B26" s="216">
        <v>16</v>
      </c>
      <c r="C26" s="203" t="s">
        <v>655</v>
      </c>
      <c r="D26" s="232"/>
      <c r="E26" s="205"/>
      <c r="F26" s="206"/>
      <c r="G26" s="237"/>
      <c r="H26" s="218"/>
    </row>
    <row r="27" spans="2:8" ht="15" thickBot="1" x14ac:dyDescent="0.35">
      <c r="B27" s="216">
        <v>17</v>
      </c>
      <c r="C27" s="203" t="s">
        <v>656</v>
      </c>
      <c r="D27" s="232"/>
      <c r="E27" s="205"/>
      <c r="F27" s="206"/>
      <c r="G27" s="237"/>
      <c r="H27" s="218"/>
    </row>
    <row r="28" spans="2:8" ht="58.2" thickBot="1" x14ac:dyDescent="0.35">
      <c r="B28" s="209">
        <v>18</v>
      </c>
      <c r="C28" s="238" t="s">
        <v>657</v>
      </c>
      <c r="D28" s="232"/>
      <c r="E28" s="219"/>
      <c r="F28" s="220"/>
      <c r="G28" s="193"/>
      <c r="H28" s="214"/>
    </row>
    <row r="29" spans="2:8" ht="58.2" thickBot="1" x14ac:dyDescent="0.35">
      <c r="B29" s="209">
        <v>19</v>
      </c>
      <c r="C29" s="210" t="s">
        <v>658</v>
      </c>
      <c r="D29" s="232"/>
      <c r="E29" s="219"/>
      <c r="F29" s="220"/>
      <c r="G29" s="193"/>
      <c r="H29" s="214"/>
    </row>
    <row r="30" spans="2:8" ht="58.2" thickBot="1" x14ac:dyDescent="0.35">
      <c r="B30" s="209">
        <v>20</v>
      </c>
      <c r="C30" s="210" t="s">
        <v>659</v>
      </c>
      <c r="D30" s="232"/>
      <c r="E30" s="219"/>
      <c r="F30" s="220"/>
      <c r="G30" s="193"/>
      <c r="H30" s="214"/>
    </row>
    <row r="31" spans="2:8" ht="43.8" thickBot="1" x14ac:dyDescent="0.35">
      <c r="B31" s="209">
        <v>21</v>
      </c>
      <c r="C31" s="239" t="s">
        <v>660</v>
      </c>
      <c r="D31" s="232"/>
      <c r="E31" s="219"/>
      <c r="F31" s="220"/>
      <c r="G31" s="193"/>
      <c r="H31" s="214"/>
    </row>
    <row r="32" spans="2:8" ht="29.4" thickBot="1" x14ac:dyDescent="0.35">
      <c r="B32" s="209">
        <v>22</v>
      </c>
      <c r="C32" s="210" t="s">
        <v>661</v>
      </c>
      <c r="D32" s="232"/>
      <c r="E32" s="219"/>
      <c r="F32" s="220"/>
      <c r="G32" s="193"/>
      <c r="H32" s="214"/>
    </row>
    <row r="33" spans="2:8" ht="43.8" thickBot="1" x14ac:dyDescent="0.35">
      <c r="B33" s="209">
        <v>23</v>
      </c>
      <c r="C33" s="239" t="s">
        <v>660</v>
      </c>
      <c r="D33" s="232"/>
      <c r="E33" s="219"/>
      <c r="F33" s="220"/>
      <c r="G33" s="193"/>
      <c r="H33" s="214"/>
    </row>
    <row r="34" spans="2:8" ht="72.599999999999994" thickBot="1" x14ac:dyDescent="0.35">
      <c r="B34" s="209">
        <v>24</v>
      </c>
      <c r="C34" s="210" t="s">
        <v>662</v>
      </c>
      <c r="D34" s="232"/>
      <c r="E34" s="219"/>
      <c r="F34" s="220"/>
      <c r="G34" s="193"/>
      <c r="H34" s="214"/>
    </row>
    <row r="35" spans="2:8" ht="15" thickBot="1" x14ac:dyDescent="0.35">
      <c r="B35" s="216">
        <v>25</v>
      </c>
      <c r="C35" s="203" t="s">
        <v>663</v>
      </c>
      <c r="D35" s="232"/>
      <c r="E35" s="205"/>
      <c r="F35" s="206"/>
      <c r="G35" s="237"/>
      <c r="H35" s="218"/>
    </row>
    <row r="36" spans="2:8" ht="15" thickBot="1" x14ac:dyDescent="0.35">
      <c r="B36" s="216">
        <v>26</v>
      </c>
      <c r="C36" s="203" t="s">
        <v>664</v>
      </c>
      <c r="D36" s="205"/>
      <c r="E36" s="240"/>
      <c r="F36" s="241"/>
      <c r="G36" s="242"/>
      <c r="H36" s="243"/>
    </row>
    <row r="37" spans="2:8" ht="15" thickBot="1" x14ac:dyDescent="0.35">
      <c r="B37" s="209">
        <v>27</v>
      </c>
      <c r="C37" s="210" t="s">
        <v>665</v>
      </c>
      <c r="D37" s="232"/>
      <c r="E37" s="232"/>
      <c r="F37" s="244"/>
      <c r="G37" s="193"/>
      <c r="H37" s="245"/>
    </row>
    <row r="38" spans="2:8" ht="43.8" thickBot="1" x14ac:dyDescent="0.35">
      <c r="B38" s="209">
        <v>28</v>
      </c>
      <c r="C38" s="210" t="s">
        <v>666</v>
      </c>
      <c r="D38" s="232"/>
      <c r="E38" s="1163"/>
      <c r="F38" s="1164"/>
      <c r="G38" s="1165"/>
      <c r="H38" s="214"/>
    </row>
    <row r="39" spans="2:8" ht="15" thickBot="1" x14ac:dyDescent="0.35">
      <c r="B39" s="209">
        <v>29</v>
      </c>
      <c r="C39" s="210" t="s">
        <v>667</v>
      </c>
      <c r="D39" s="246"/>
      <c r="E39" s="1163"/>
      <c r="F39" s="1164"/>
      <c r="G39" s="1165"/>
      <c r="H39" s="214"/>
    </row>
    <row r="40" spans="2:8" ht="29.4" thickBot="1" x14ac:dyDescent="0.35">
      <c r="B40" s="209">
        <v>30</v>
      </c>
      <c r="C40" s="210" t="s">
        <v>668</v>
      </c>
      <c r="D40" s="232"/>
      <c r="E40" s="1163"/>
      <c r="F40" s="1164"/>
      <c r="G40" s="1165"/>
      <c r="H40" s="214"/>
    </row>
    <row r="41" spans="2:8" ht="29.4" thickBot="1" x14ac:dyDescent="0.35">
      <c r="B41" s="209">
        <v>31</v>
      </c>
      <c r="C41" s="210" t="s">
        <v>669</v>
      </c>
      <c r="D41" s="232"/>
      <c r="E41" s="247"/>
      <c r="F41" s="248"/>
      <c r="G41" s="193"/>
      <c r="H41" s="214"/>
    </row>
    <row r="42" spans="2:8" ht="15" thickBot="1" x14ac:dyDescent="0.35">
      <c r="B42" s="216">
        <v>32</v>
      </c>
      <c r="C42" s="203" t="s">
        <v>670</v>
      </c>
      <c r="D42" s="232"/>
      <c r="E42" s="249"/>
      <c r="F42" s="250"/>
      <c r="G42" s="251"/>
      <c r="H42" s="252"/>
    </row>
    <row r="43" spans="2:8" ht="15" thickBot="1" x14ac:dyDescent="0.35">
      <c r="B43" s="226">
        <v>33</v>
      </c>
      <c r="C43" s="227" t="s">
        <v>671</v>
      </c>
      <c r="D43" s="228"/>
      <c r="E43" s="228"/>
      <c r="F43" s="229"/>
      <c r="G43" s="253"/>
      <c r="H43" s="231"/>
    </row>
    <row r="44" spans="2:8" ht="15" thickBot="1" x14ac:dyDescent="0.35">
      <c r="B44" s="226">
        <v>34</v>
      </c>
      <c r="C44" s="254" t="s">
        <v>672</v>
      </c>
      <c r="D44" s="228"/>
      <c r="E44" s="228"/>
      <c r="F44" s="229"/>
      <c r="G44" s="229"/>
      <c r="H44" s="255"/>
    </row>
  </sheetData>
  <mergeCells count="8">
    <mergeCell ref="H6:H7"/>
    <mergeCell ref="B23:H23"/>
    <mergeCell ref="E38:G38"/>
    <mergeCell ref="E39:G39"/>
    <mergeCell ref="E40:G40"/>
    <mergeCell ref="B5:C5"/>
    <mergeCell ref="B6:C7"/>
    <mergeCell ref="D6:G6"/>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70C0"/>
    <pageSetUpPr fitToPage="1"/>
  </sheetPr>
  <dimension ref="B2:L24"/>
  <sheetViews>
    <sheetView showGridLines="0" workbookViewId="0">
      <selection activeCell="B17" sqref="B17:L17"/>
    </sheetView>
  </sheetViews>
  <sheetFormatPr defaultRowHeight="14.4" x14ac:dyDescent="0.3"/>
  <cols>
    <col min="12" max="12" width="34.88671875" customWidth="1"/>
  </cols>
  <sheetData>
    <row r="2" spans="2:12" x14ac:dyDescent="0.3">
      <c r="B2" t="s">
        <v>1748</v>
      </c>
    </row>
    <row r="3" spans="2:12" x14ac:dyDescent="0.3">
      <c r="B3" t="s">
        <v>1749</v>
      </c>
    </row>
    <row r="5" spans="2:12" x14ac:dyDescent="0.3">
      <c r="B5" s="1018" t="s">
        <v>673</v>
      </c>
      <c r="C5" s="1019"/>
      <c r="D5" s="1019"/>
      <c r="E5" s="1019"/>
      <c r="F5" s="1019"/>
      <c r="G5" s="1019"/>
      <c r="H5" s="1019"/>
      <c r="I5" s="1019"/>
      <c r="J5" s="1019"/>
      <c r="K5" s="1019"/>
      <c r="L5" s="1020"/>
    </row>
    <row r="6" spans="2:12" x14ac:dyDescent="0.3">
      <c r="B6" s="1021" t="s">
        <v>674</v>
      </c>
      <c r="C6" s="1016"/>
      <c r="D6" s="1016"/>
      <c r="E6" s="1016"/>
      <c r="F6" s="1016"/>
      <c r="G6" s="1016"/>
      <c r="H6" s="1016"/>
      <c r="I6" s="1016"/>
      <c r="J6" s="1016"/>
      <c r="K6" s="1016"/>
      <c r="L6" s="1022"/>
    </row>
    <row r="7" spans="2:12" ht="22.5" customHeight="1" x14ac:dyDescent="0.3">
      <c r="B7" s="1021" t="s">
        <v>2014</v>
      </c>
      <c r="C7" s="1016"/>
      <c r="D7" s="1016"/>
      <c r="E7" s="1016"/>
      <c r="F7" s="1016"/>
      <c r="G7" s="1016"/>
      <c r="H7" s="1016"/>
      <c r="I7" s="1016"/>
      <c r="J7" s="1016"/>
      <c r="K7" s="1016"/>
      <c r="L7" s="1022"/>
    </row>
    <row r="8" spans="2:12" x14ac:dyDescent="0.3">
      <c r="B8" s="1021" t="s">
        <v>675</v>
      </c>
      <c r="C8" s="1016"/>
      <c r="D8" s="1016"/>
      <c r="E8" s="1016"/>
      <c r="F8" s="1016"/>
      <c r="G8" s="1016"/>
      <c r="H8" s="1016"/>
      <c r="I8" s="1016"/>
      <c r="J8" s="1016"/>
      <c r="K8" s="1016"/>
      <c r="L8" s="1022"/>
    </row>
    <row r="9" spans="2:12" ht="22.5" customHeight="1" x14ac:dyDescent="0.3">
      <c r="B9" s="1021" t="s">
        <v>676</v>
      </c>
      <c r="C9" s="1016"/>
      <c r="D9" s="1016"/>
      <c r="E9" s="1016"/>
      <c r="F9" s="1016"/>
      <c r="G9" s="1016"/>
      <c r="H9" s="1016"/>
      <c r="I9" s="1016"/>
      <c r="J9" s="1016"/>
      <c r="K9" s="1016"/>
      <c r="L9" s="1022"/>
    </row>
    <row r="10" spans="2:12" ht="22.5" customHeight="1" x14ac:dyDescent="0.3">
      <c r="B10" s="1021" t="s">
        <v>677</v>
      </c>
      <c r="C10" s="1016"/>
      <c r="D10" s="1016"/>
      <c r="E10" s="1016"/>
      <c r="F10" s="1016"/>
      <c r="G10" s="1016"/>
      <c r="H10" s="1016"/>
      <c r="I10" s="1016"/>
      <c r="J10" s="1016"/>
      <c r="K10" s="1016"/>
      <c r="L10" s="1022"/>
    </row>
    <row r="11" spans="2:12" ht="25.95" customHeight="1" x14ac:dyDescent="0.3">
      <c r="B11" s="1177" t="s">
        <v>2012</v>
      </c>
      <c r="C11" s="1016"/>
      <c r="D11" s="1016"/>
      <c r="E11" s="1016"/>
      <c r="F11" s="1016"/>
      <c r="G11" s="1016"/>
      <c r="H11" s="1016"/>
      <c r="I11" s="1016"/>
      <c r="J11" s="1016"/>
      <c r="K11" s="1016"/>
      <c r="L11" s="1022"/>
    </row>
    <row r="12" spans="2:12" ht="22.5" customHeight="1" x14ac:dyDescent="0.3">
      <c r="B12" s="1021" t="s">
        <v>679</v>
      </c>
      <c r="C12" s="1016"/>
      <c r="D12" s="1016"/>
      <c r="E12" s="1016"/>
      <c r="F12" s="1016"/>
      <c r="G12" s="1016"/>
      <c r="H12" s="1016"/>
      <c r="I12" s="1016"/>
      <c r="J12" s="1016"/>
      <c r="K12" s="1016"/>
      <c r="L12" s="1022"/>
    </row>
    <row r="13" spans="2:12" ht="22.5" customHeight="1" x14ac:dyDescent="0.3">
      <c r="B13" s="1021" t="s">
        <v>2013</v>
      </c>
      <c r="C13" s="1016"/>
      <c r="D13" s="1016"/>
      <c r="E13" s="1016"/>
      <c r="F13" s="1016"/>
      <c r="G13" s="1016"/>
      <c r="H13" s="1016"/>
      <c r="I13" s="1016"/>
      <c r="J13" s="1016"/>
      <c r="K13" s="1016"/>
      <c r="L13" s="1022"/>
    </row>
    <row r="14" spans="2:12" ht="22.5" customHeight="1" x14ac:dyDescent="0.3">
      <c r="B14" s="1021" t="s">
        <v>681</v>
      </c>
      <c r="C14" s="1016"/>
      <c r="D14" s="1016"/>
      <c r="E14" s="1016"/>
      <c r="F14" s="1016"/>
      <c r="G14" s="1016"/>
      <c r="H14" s="1016"/>
      <c r="I14" s="1016"/>
      <c r="J14" s="1016"/>
      <c r="K14" s="1016"/>
      <c r="L14" s="1022"/>
    </row>
    <row r="15" spans="2:12" ht="22.5" customHeight="1" x14ac:dyDescent="0.3">
      <c r="B15" s="1021" t="s">
        <v>682</v>
      </c>
      <c r="C15" s="1016"/>
      <c r="D15" s="1016"/>
      <c r="E15" s="1016"/>
      <c r="F15" s="1016"/>
      <c r="G15" s="1016"/>
      <c r="H15" s="1016"/>
      <c r="I15" s="1016"/>
      <c r="J15" s="1016"/>
      <c r="K15" s="1016"/>
      <c r="L15" s="1022"/>
    </row>
    <row r="16" spans="2:12" ht="22.5" customHeight="1" x14ac:dyDescent="0.3">
      <c r="B16" s="1021" t="s">
        <v>683</v>
      </c>
      <c r="C16" s="1016"/>
      <c r="D16" s="1016"/>
      <c r="E16" s="1016"/>
      <c r="F16" s="1016"/>
      <c r="G16" s="1016"/>
      <c r="H16" s="1016"/>
      <c r="I16" s="1016"/>
      <c r="J16" s="1016"/>
      <c r="K16" s="1016"/>
      <c r="L16" s="1022"/>
    </row>
    <row r="17" spans="2:12" ht="22.5" customHeight="1" x14ac:dyDescent="0.3">
      <c r="B17" s="1021" t="s">
        <v>2015</v>
      </c>
      <c r="C17" s="1016"/>
      <c r="D17" s="1016"/>
      <c r="E17" s="1016"/>
      <c r="F17" s="1016"/>
      <c r="G17" s="1016"/>
      <c r="H17" s="1016"/>
      <c r="I17" s="1016"/>
      <c r="J17" s="1016"/>
      <c r="K17" s="1016"/>
      <c r="L17" s="1022"/>
    </row>
    <row r="18" spans="2:12" ht="22.5" customHeight="1" x14ac:dyDescent="0.3">
      <c r="B18" s="1023" t="s">
        <v>685</v>
      </c>
      <c r="C18" s="1024"/>
      <c r="D18" s="1024"/>
      <c r="E18" s="1024"/>
      <c r="F18" s="1024"/>
      <c r="G18" s="1024"/>
      <c r="H18" s="1024"/>
      <c r="I18" s="1024"/>
      <c r="J18" s="1024"/>
      <c r="K18" s="1024"/>
      <c r="L18" s="1025"/>
    </row>
    <row r="19" spans="2:12" ht="22.5" customHeight="1" x14ac:dyDescent="0.3"/>
    <row r="20" spans="2:12" ht="22.5" customHeight="1" x14ac:dyDescent="0.3">
      <c r="B20" s="1017"/>
      <c r="C20" s="1017"/>
      <c r="D20" s="1017"/>
      <c r="E20" s="1017"/>
      <c r="F20" s="1017"/>
      <c r="G20" s="1017"/>
      <c r="H20" s="1017"/>
      <c r="I20" s="1017"/>
      <c r="J20" s="1017"/>
      <c r="K20" s="1017"/>
      <c r="L20" s="1017"/>
    </row>
    <row r="21" spans="2:12" ht="22.5" customHeight="1" x14ac:dyDescent="0.3">
      <c r="B21" s="1016"/>
      <c r="C21" s="1016"/>
      <c r="D21" s="1016"/>
      <c r="E21" s="1016"/>
      <c r="F21" s="1016"/>
      <c r="G21" s="1016"/>
      <c r="H21" s="1016"/>
      <c r="I21" s="1016"/>
      <c r="J21" s="1016"/>
      <c r="K21" s="1016"/>
      <c r="L21" s="1016"/>
    </row>
    <row r="22" spans="2:12" ht="22.5" customHeight="1" x14ac:dyDescent="0.3">
      <c r="B22" s="1017"/>
      <c r="C22" s="1017"/>
      <c r="D22" s="1017"/>
      <c r="E22" s="1017"/>
      <c r="F22" s="1017"/>
      <c r="G22" s="1017"/>
      <c r="H22" s="1017"/>
      <c r="I22" s="1017"/>
      <c r="J22" s="1017"/>
      <c r="K22" s="1017"/>
      <c r="L22" s="1017"/>
    </row>
    <row r="23" spans="2:12" ht="22.5" customHeight="1" x14ac:dyDescent="0.3"/>
    <row r="24" spans="2:12" ht="22.5" customHeight="1" x14ac:dyDescent="0.3"/>
  </sheetData>
  <mergeCells count="17">
    <mergeCell ref="B17:L17"/>
    <mergeCell ref="B18:L18"/>
    <mergeCell ref="B20:L20"/>
    <mergeCell ref="B21:L21"/>
    <mergeCell ref="B22:L22"/>
    <mergeCell ref="B16:L16"/>
    <mergeCell ref="B5:L5"/>
    <mergeCell ref="B6:L6"/>
    <mergeCell ref="B7:L7"/>
    <mergeCell ref="B8:L8"/>
    <mergeCell ref="B9:L9"/>
    <mergeCell ref="B10:L10"/>
    <mergeCell ref="B11:L11"/>
    <mergeCell ref="B12:L12"/>
    <mergeCell ref="B13:L13"/>
    <mergeCell ref="B14:L14"/>
    <mergeCell ref="B15:L15"/>
  </mergeCells>
  <hyperlinks>
    <hyperlink ref="B12:L12" location="'EU CQ2'!A1" display="Šablona EU CQ2: Kvalita úlev" xr:uid="{00000000-0004-0000-2600-000000000000}"/>
    <hyperlink ref="B14:L14" location="'EU CQ4'!A1" display="Šablona EU CQ4: Kvalita nevýkonných expozic podle zeměpisné oblasti " xr:uid="{00000000-0004-0000-2600-000001000000}"/>
    <hyperlink ref="B15:L15" location="' EU CQ5'!A1" display="Šablona EU CQ5: Úvěrová kvalita úvěrů a pohledávek podle odvětví" xr:uid="{00000000-0004-0000-2600-000002000000}"/>
    <hyperlink ref="B16:L16" location="'EU CQ6'!A1" display="Šablona EU CQ6: Ocenění kolaterálu – úvěry a pohledávky " xr:uid="{00000000-0004-0000-2600-000003000000}"/>
    <hyperlink ref="B17:L17" location="'EU CQ7'!A1" display="Šablona EU CQ7: Kolaterál získaný převzetím a exekucemi " xr:uid="{00000000-0004-0000-2600-000004000000}"/>
    <hyperlink ref="B18:L18" location="'EU CQ8'!A1" display="Šablona EU CQ8: Kolaterál získaný převzetím a exekucemi – podle roku původu" xr:uid="{00000000-0004-0000-2600-000005000000}"/>
    <hyperlink ref="B5:L5" location="'EU CRA'!A1" display="Tabulka EU CRA: Obecné kvalitativní informace o úvěrovém riziku" xr:uid="{00000000-0004-0000-2600-000006000000}"/>
    <hyperlink ref="B6:L6" location="'EU CRB'!A1" display="Tabulka EU CRB: Dodatečné zpřístupnění ohledně úvěrové kvality aktiv" xr:uid="{00000000-0004-0000-2600-000007000000}"/>
    <hyperlink ref="B11:L11" location="'EU CQ1'!A1" display="Šablona EU CQ1: Úvěrová kvalita expozic s úlevou" xr:uid="{00000000-0004-0000-2600-000008000000}"/>
    <hyperlink ref="B8:L8" location="'EU CR1-A'!A1" display="Šablona EU CR1-A: Splatnost expozic" xr:uid="{00000000-0004-0000-2600-000009000000}"/>
    <hyperlink ref="B9:L9" location="'EU CR2'!A1" display="Šablona EU CR2: Změny objemu nevýkonných úvěrů a pohledávek" xr:uid="{00000000-0004-0000-2600-00000A000000}"/>
    <hyperlink ref="B13" location="'Template CQ2'!A1" display="Template CQ2: Credit quality of performing and non-performing exposures by past due days" xr:uid="{00000000-0004-0000-2600-00000B000000}"/>
    <hyperlink ref="B13:L13" location="'EU CQ3'!A1" display="Šablona EU CQ3: Úvěrová kvalita výkonných a nevýkonných expozic podle počtu dnů po splatnosti" xr:uid="{00000000-0004-0000-2600-00000C000000}"/>
    <hyperlink ref="B7:L7" location="'EU CR1'!A1" display="Šablona EU CR1: Výkonné a nevýkonné expozice a související rezerva" xr:uid="{00000000-0004-0000-2600-00000D000000}"/>
    <hyperlink ref="B10:L10" location="'EU CR2a'!A1" display="Šablona EU CR2a: Změny objemu nevýkonných úvěrů a pohledávek a související čisté kumulované zpětně získané částky" xr:uid="{00000000-0004-0000-2600-00000E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B2:L8"/>
  <sheetViews>
    <sheetView showGridLines="0" zoomScaleNormal="100" workbookViewId="0">
      <selection activeCell="B6" sqref="B6"/>
    </sheetView>
  </sheetViews>
  <sheetFormatPr defaultRowHeight="14.4" x14ac:dyDescent="0.3"/>
  <cols>
    <col min="2" max="2" width="165.88671875" customWidth="1"/>
  </cols>
  <sheetData>
    <row r="2" spans="2:12" ht="22.5" customHeight="1" x14ac:dyDescent="0.3">
      <c r="B2" s="532"/>
    </row>
    <row r="3" spans="2:12" ht="20.25" customHeight="1" x14ac:dyDescent="0.3">
      <c r="B3" s="554" t="s">
        <v>2019</v>
      </c>
    </row>
    <row r="4" spans="2:12" ht="43.2" x14ac:dyDescent="0.3">
      <c r="B4" s="302" t="s">
        <v>2073</v>
      </c>
    </row>
    <row r="5" spans="2:12" ht="22.5" customHeight="1" x14ac:dyDescent="0.3">
      <c r="B5" s="1016"/>
      <c r="C5" s="1016"/>
      <c r="D5" s="1016"/>
      <c r="E5" s="1016"/>
      <c r="F5" s="1016"/>
      <c r="G5" s="1016"/>
      <c r="H5" s="1016"/>
      <c r="I5" s="1016"/>
      <c r="J5" s="1016"/>
      <c r="K5" s="1016"/>
      <c r="L5" s="1016"/>
    </row>
    <row r="6" spans="2:12" ht="22.5" customHeight="1" x14ac:dyDescent="0.3">
      <c r="B6" s="1000">
        <f>+OBSAH!C6</f>
        <v>45291</v>
      </c>
      <c r="C6" s="302"/>
      <c r="D6" s="302"/>
      <c r="E6" s="302"/>
      <c r="F6" s="302"/>
      <c r="G6" s="302"/>
      <c r="H6" s="302"/>
      <c r="I6" s="302"/>
      <c r="J6" s="302"/>
      <c r="K6" s="302"/>
      <c r="L6" s="302"/>
    </row>
    <row r="7" spans="2:12" ht="22.5" customHeight="1" x14ac:dyDescent="0.3"/>
    <row r="8" spans="2:12" ht="22.5" customHeight="1" x14ac:dyDescent="0.3"/>
  </sheetData>
  <mergeCells count="1">
    <mergeCell ref="B5:L5"/>
  </mergeCell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92D050"/>
    <pageSetUpPr fitToPage="1"/>
  </sheetPr>
  <dimension ref="B2:S21"/>
  <sheetViews>
    <sheetView showGridLines="0" view="pageLayout" zoomScaleNormal="100" workbookViewId="0">
      <selection activeCell="L26" sqref="L26"/>
    </sheetView>
  </sheetViews>
  <sheetFormatPr defaultRowHeight="14.4" x14ac:dyDescent="0.3"/>
  <cols>
    <col min="1" max="1" width="5.5546875" customWidth="1"/>
    <col min="2" max="2" width="6.5546875" customWidth="1"/>
    <col min="10" max="11" width="9.109375" customWidth="1"/>
    <col min="12" max="12" width="19.5546875" customWidth="1"/>
    <col min="13" max="17" width="9.109375" hidden="1" customWidth="1"/>
    <col min="18" max="19" width="7.88671875" customWidth="1"/>
  </cols>
  <sheetData>
    <row r="2" spans="2:19" ht="18" x14ac:dyDescent="0.3">
      <c r="B2" s="50" t="s">
        <v>673</v>
      </c>
    </row>
    <row r="4" spans="2:19" x14ac:dyDescent="0.3">
      <c r="B4" s="1178" t="s">
        <v>686</v>
      </c>
      <c r="C4" s="1178"/>
      <c r="D4" s="1178"/>
      <c r="E4" s="1178"/>
      <c r="F4" s="1178"/>
      <c r="G4" s="1178"/>
      <c r="H4" s="1178"/>
      <c r="I4" s="1178"/>
      <c r="J4" s="1178"/>
      <c r="K4" s="1178"/>
      <c r="L4" s="1178"/>
      <c r="M4" s="1178"/>
      <c r="N4" s="1178"/>
      <c r="O4" s="1178"/>
      <c r="P4" s="1178"/>
      <c r="Q4" s="1178"/>
      <c r="R4" s="1178"/>
      <c r="S4" s="1178"/>
    </row>
    <row r="5" spans="2:19" x14ac:dyDescent="0.3">
      <c r="B5" s="1179" t="s">
        <v>687</v>
      </c>
      <c r="C5" s="1179"/>
      <c r="D5" s="1179"/>
      <c r="E5" s="1179"/>
      <c r="F5" s="1179"/>
      <c r="G5" s="1179"/>
      <c r="H5" s="1179"/>
      <c r="I5" s="1179"/>
      <c r="J5" s="1179"/>
      <c r="K5" s="1179"/>
      <c r="L5" s="1179"/>
      <c r="M5" s="1179"/>
      <c r="N5" s="1179"/>
      <c r="O5" s="1179"/>
      <c r="P5" s="1179"/>
      <c r="Q5" s="1179"/>
      <c r="R5" s="1179"/>
      <c r="S5" s="1179"/>
    </row>
    <row r="6" spans="2:19" ht="34.5" customHeight="1" x14ac:dyDescent="0.3">
      <c r="B6" s="903" t="s">
        <v>116</v>
      </c>
      <c r="C6" s="1180" t="s">
        <v>688</v>
      </c>
      <c r="D6" s="1180"/>
      <c r="E6" s="1180"/>
      <c r="F6" s="1180"/>
      <c r="G6" s="1180"/>
      <c r="H6" s="1180"/>
      <c r="I6" s="1180"/>
      <c r="J6" s="1180"/>
      <c r="K6" s="1180"/>
      <c r="L6" s="1180"/>
      <c r="M6" s="1180"/>
      <c r="N6" s="1180"/>
      <c r="O6" s="1180"/>
      <c r="P6" s="1180"/>
      <c r="Q6" s="1180"/>
      <c r="R6" s="1180"/>
      <c r="S6" s="1180"/>
    </row>
    <row r="7" spans="2:19" ht="14.4" customHeight="1" x14ac:dyDescent="0.3">
      <c r="B7" s="1181" t="s">
        <v>119</v>
      </c>
      <c r="C7" s="1180" t="s">
        <v>689</v>
      </c>
      <c r="D7" s="1180"/>
      <c r="E7" s="1180"/>
      <c r="F7" s="1180"/>
      <c r="G7" s="1180"/>
      <c r="H7" s="1180"/>
      <c r="I7" s="1180"/>
      <c r="J7" s="1180"/>
      <c r="K7" s="1180"/>
      <c r="L7" s="1180"/>
      <c r="M7" s="1180"/>
      <c r="N7" s="1180"/>
      <c r="O7" s="1180"/>
      <c r="P7" s="1180"/>
      <c r="Q7" s="1180"/>
      <c r="R7" s="1180"/>
      <c r="S7" s="1180"/>
    </row>
    <row r="8" spans="2:19" x14ac:dyDescent="0.3">
      <c r="B8" s="1181"/>
      <c r="C8" s="1180"/>
      <c r="D8" s="1180"/>
      <c r="E8" s="1180"/>
      <c r="F8" s="1180"/>
      <c r="G8" s="1180"/>
      <c r="H8" s="1180"/>
      <c r="I8" s="1180"/>
      <c r="J8" s="1180"/>
      <c r="K8" s="1180"/>
      <c r="L8" s="1180"/>
      <c r="M8" s="1180"/>
      <c r="N8" s="1180"/>
      <c r="O8" s="1180"/>
      <c r="P8" s="1180"/>
      <c r="Q8" s="1180"/>
      <c r="R8" s="1180"/>
      <c r="S8" s="1180"/>
    </row>
    <row r="9" spans="2:19" ht="14.4" customHeight="1" x14ac:dyDescent="0.3">
      <c r="B9" s="1182" t="s">
        <v>154</v>
      </c>
      <c r="C9" s="1180" t="s">
        <v>690</v>
      </c>
      <c r="D9" s="1180"/>
      <c r="E9" s="1180"/>
      <c r="F9" s="1180"/>
      <c r="G9" s="1180"/>
      <c r="H9" s="1180"/>
      <c r="I9" s="1180"/>
      <c r="J9" s="1180"/>
      <c r="K9" s="1180"/>
      <c r="L9" s="1180"/>
      <c r="M9" s="1180"/>
      <c r="N9" s="1180"/>
      <c r="O9" s="1180"/>
      <c r="P9" s="1180"/>
      <c r="Q9" s="1180"/>
      <c r="R9" s="1180"/>
      <c r="S9" s="1180"/>
    </row>
    <row r="10" spans="2:19" x14ac:dyDescent="0.3">
      <c r="B10" s="1182"/>
      <c r="C10" s="1180"/>
      <c r="D10" s="1180"/>
      <c r="E10" s="1180"/>
      <c r="F10" s="1180"/>
      <c r="G10" s="1180"/>
      <c r="H10" s="1180"/>
      <c r="I10" s="1180"/>
      <c r="J10" s="1180"/>
      <c r="K10" s="1180"/>
      <c r="L10" s="1180"/>
      <c r="M10" s="1180"/>
      <c r="N10" s="1180"/>
      <c r="O10" s="1180"/>
      <c r="P10" s="1180"/>
      <c r="Q10" s="1180"/>
      <c r="R10" s="1180"/>
      <c r="S10" s="1180"/>
    </row>
    <row r="11" spans="2:19" ht="14.4" customHeight="1" x14ac:dyDescent="0.3">
      <c r="B11" s="1075" t="s">
        <v>139</v>
      </c>
      <c r="C11" s="1180" t="s">
        <v>691</v>
      </c>
      <c r="D11" s="1180"/>
      <c r="E11" s="1180"/>
      <c r="F11" s="1180"/>
      <c r="G11" s="1180"/>
      <c r="H11" s="1180"/>
      <c r="I11" s="1180"/>
      <c r="J11" s="1180"/>
      <c r="K11" s="1180"/>
      <c r="L11" s="1180"/>
      <c r="M11" s="1180"/>
      <c r="N11" s="1180"/>
      <c r="O11" s="1180"/>
      <c r="P11" s="1180"/>
      <c r="Q11" s="1180"/>
      <c r="R11" s="1180"/>
      <c r="S11" s="1180"/>
    </row>
    <row r="12" spans="2:19" x14ac:dyDescent="0.3">
      <c r="B12" s="1075"/>
      <c r="C12" s="1180"/>
      <c r="D12" s="1180"/>
      <c r="E12" s="1180"/>
      <c r="F12" s="1180"/>
      <c r="G12" s="1180"/>
      <c r="H12" s="1180"/>
      <c r="I12" s="1180"/>
      <c r="J12" s="1180"/>
      <c r="K12" s="1180"/>
      <c r="L12" s="1180"/>
      <c r="M12" s="1180"/>
      <c r="N12" s="1180"/>
      <c r="O12" s="1180"/>
      <c r="P12" s="1180"/>
      <c r="Q12" s="1180"/>
      <c r="R12" s="1180"/>
      <c r="S12" s="1180"/>
    </row>
    <row r="16" spans="2:19" x14ac:dyDescent="0.3">
      <c r="B16" s="903" t="s">
        <v>116</v>
      </c>
      <c r="C16" s="1180" t="s">
        <v>688</v>
      </c>
      <c r="D16" s="1180"/>
      <c r="E16" s="1180"/>
      <c r="F16" s="1180"/>
      <c r="G16" s="1180"/>
      <c r="H16" s="1180"/>
      <c r="I16" s="1180"/>
      <c r="J16" s="1180"/>
      <c r="K16" s="1180"/>
      <c r="L16" s="1180"/>
      <c r="M16" s="1180"/>
      <c r="N16" s="1180"/>
      <c r="O16" s="1180"/>
      <c r="P16" s="1180"/>
      <c r="Q16" s="1180"/>
      <c r="R16" s="1180"/>
      <c r="S16" s="1180"/>
    </row>
    <row r="17" spans="2:19" x14ac:dyDescent="0.3">
      <c r="C17" s="1186" t="s">
        <v>2171</v>
      </c>
      <c r="D17" s="1187"/>
      <c r="E17" s="1187"/>
      <c r="F17" s="1187"/>
      <c r="G17" s="1187"/>
      <c r="H17" s="1187"/>
      <c r="I17" s="1187"/>
      <c r="J17" s="1187"/>
      <c r="K17" s="1187"/>
      <c r="L17" s="1187"/>
      <c r="M17" s="1187"/>
      <c r="N17" s="1187"/>
      <c r="O17" s="1187"/>
      <c r="P17" s="1187"/>
      <c r="Q17" s="1187"/>
      <c r="R17" s="1187"/>
      <c r="S17" s="1188"/>
    </row>
    <row r="19" spans="2:19" x14ac:dyDescent="0.3">
      <c r="B19" s="1181" t="s">
        <v>119</v>
      </c>
      <c r="C19" s="1180" t="s">
        <v>689</v>
      </c>
      <c r="D19" s="1180"/>
      <c r="E19" s="1180"/>
      <c r="F19" s="1180"/>
      <c r="G19" s="1180"/>
      <c r="H19" s="1180"/>
      <c r="I19" s="1180"/>
      <c r="J19" s="1180"/>
      <c r="K19" s="1180"/>
      <c r="L19" s="1180"/>
      <c r="M19" s="1180"/>
      <c r="N19" s="1180"/>
      <c r="O19" s="1180"/>
      <c r="P19" s="1180"/>
      <c r="Q19" s="1180"/>
      <c r="R19" s="1180"/>
      <c r="S19" s="1180"/>
    </row>
    <row r="20" spans="2:19" x14ac:dyDescent="0.3">
      <c r="B20" s="1181"/>
      <c r="C20" s="1180"/>
      <c r="D20" s="1180"/>
      <c r="E20" s="1180"/>
      <c r="F20" s="1180"/>
      <c r="G20" s="1180"/>
      <c r="H20" s="1180"/>
      <c r="I20" s="1180"/>
      <c r="J20" s="1180"/>
      <c r="K20" s="1180"/>
      <c r="L20" s="1180"/>
      <c r="M20" s="1180"/>
      <c r="N20" s="1180"/>
      <c r="O20" s="1180"/>
      <c r="P20" s="1180"/>
      <c r="Q20" s="1180"/>
      <c r="R20" s="1180"/>
      <c r="S20" s="1180"/>
    </row>
    <row r="21" spans="2:19" x14ac:dyDescent="0.3">
      <c r="C21" s="1183" t="s">
        <v>2172</v>
      </c>
      <c r="D21" s="1184"/>
      <c r="E21" s="1184"/>
      <c r="F21" s="1184"/>
      <c r="G21" s="1184"/>
      <c r="H21" s="1184"/>
      <c r="I21" s="1184"/>
      <c r="J21" s="1184"/>
      <c r="K21" s="1184"/>
      <c r="L21" s="1184"/>
      <c r="M21" s="1184"/>
      <c r="N21" s="1184"/>
      <c r="O21" s="1184"/>
      <c r="P21" s="1184"/>
      <c r="Q21" s="1184"/>
      <c r="R21" s="1184"/>
      <c r="S21" s="1185"/>
    </row>
  </sheetData>
  <mergeCells count="14">
    <mergeCell ref="C16:S16"/>
    <mergeCell ref="B19:B20"/>
    <mergeCell ref="C19:S20"/>
    <mergeCell ref="C21:S21"/>
    <mergeCell ref="C17:S17"/>
    <mergeCell ref="B4:S4"/>
    <mergeCell ref="B5:S5"/>
    <mergeCell ref="B11:B12"/>
    <mergeCell ref="C11:S12"/>
    <mergeCell ref="C6:S6"/>
    <mergeCell ref="B7:B8"/>
    <mergeCell ref="C7:S8"/>
    <mergeCell ref="B9:B10"/>
    <mergeCell ref="C9:S10"/>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5" tint="0.79998168889431442"/>
    <pageSetUpPr fitToPage="1"/>
  </sheetPr>
  <dimension ref="B2:S11"/>
  <sheetViews>
    <sheetView showGridLines="0" view="pageLayout" zoomScaleNormal="100" workbookViewId="0">
      <selection activeCell="B4" sqref="B4:S4"/>
    </sheetView>
  </sheetViews>
  <sheetFormatPr defaultRowHeight="14.4" x14ac:dyDescent="0.3"/>
  <cols>
    <col min="1" max="1" width="5.5546875" customWidth="1"/>
    <col min="2" max="2" width="5.44140625" customWidth="1"/>
    <col min="14" max="14" width="0.44140625" customWidth="1"/>
    <col min="15" max="18" width="9.109375" hidden="1" customWidth="1"/>
    <col min="19" max="19" width="17.109375" customWidth="1"/>
  </cols>
  <sheetData>
    <row r="2" spans="2:19" ht="18" x14ac:dyDescent="0.3">
      <c r="B2" s="50" t="s">
        <v>674</v>
      </c>
    </row>
    <row r="4" spans="2:19" x14ac:dyDescent="0.3">
      <c r="B4" s="1179" t="s">
        <v>687</v>
      </c>
      <c r="C4" s="1179"/>
      <c r="D4" s="1179"/>
      <c r="E4" s="1179"/>
      <c r="F4" s="1179"/>
      <c r="G4" s="1179"/>
      <c r="H4" s="1179"/>
      <c r="I4" s="1179"/>
      <c r="J4" s="1179"/>
      <c r="K4" s="1179"/>
      <c r="L4" s="1179"/>
      <c r="M4" s="1179"/>
      <c r="N4" s="1179"/>
      <c r="O4" s="1179"/>
      <c r="P4" s="1179"/>
      <c r="Q4" s="1179"/>
      <c r="R4" s="1179"/>
      <c r="S4" s="1179"/>
    </row>
    <row r="5" spans="2:19" ht="51.75" customHeight="1" x14ac:dyDescent="0.3">
      <c r="B5" s="11" t="s">
        <v>116</v>
      </c>
      <c r="C5" s="1180" t="s">
        <v>692</v>
      </c>
      <c r="D5" s="1180"/>
      <c r="E5" s="1180"/>
      <c r="F5" s="1180"/>
      <c r="G5" s="1180"/>
      <c r="H5" s="1180"/>
      <c r="I5" s="1180"/>
      <c r="J5" s="1180"/>
      <c r="K5" s="1180"/>
      <c r="L5" s="1180"/>
      <c r="M5" s="1180"/>
      <c r="N5" s="1180"/>
      <c r="O5" s="1180"/>
      <c r="P5" s="1180"/>
      <c r="Q5" s="1180"/>
      <c r="R5" s="1180"/>
      <c r="S5" s="1180"/>
    </row>
    <row r="6" spans="2:19" ht="15" customHeight="1" x14ac:dyDescent="0.3">
      <c r="B6" s="1075" t="s">
        <v>119</v>
      </c>
      <c r="C6" s="1180" t="s">
        <v>693</v>
      </c>
      <c r="D6" s="1180"/>
      <c r="E6" s="1180"/>
      <c r="F6" s="1180"/>
      <c r="G6" s="1180"/>
      <c r="H6" s="1180"/>
      <c r="I6" s="1180"/>
      <c r="J6" s="1180"/>
      <c r="K6" s="1180"/>
      <c r="L6" s="1180"/>
      <c r="M6" s="1180"/>
      <c r="N6" s="1180"/>
      <c r="O6" s="1180"/>
      <c r="P6" s="1180"/>
      <c r="Q6" s="1180"/>
      <c r="R6" s="1180"/>
      <c r="S6" s="1180"/>
    </row>
    <row r="7" spans="2:19" x14ac:dyDescent="0.3">
      <c r="B7" s="1075"/>
      <c r="C7" s="1180"/>
      <c r="D7" s="1180"/>
      <c r="E7" s="1180"/>
      <c r="F7" s="1180"/>
      <c r="G7" s="1180"/>
      <c r="H7" s="1180"/>
      <c r="I7" s="1180"/>
      <c r="J7" s="1180"/>
      <c r="K7" s="1180"/>
      <c r="L7" s="1180"/>
      <c r="M7" s="1180"/>
      <c r="N7" s="1180"/>
      <c r="O7" s="1180"/>
      <c r="P7" s="1180"/>
      <c r="Q7" s="1180"/>
      <c r="R7" s="1180"/>
      <c r="S7" s="1180"/>
    </row>
    <row r="8" spans="2:19" x14ac:dyDescent="0.3">
      <c r="B8" s="1075" t="s">
        <v>154</v>
      </c>
      <c r="C8" s="1180" t="s">
        <v>694</v>
      </c>
      <c r="D8" s="1180"/>
      <c r="E8" s="1180"/>
      <c r="F8" s="1180"/>
      <c r="G8" s="1180"/>
      <c r="H8" s="1180"/>
      <c r="I8" s="1180"/>
      <c r="J8" s="1180"/>
      <c r="K8" s="1180"/>
      <c r="L8" s="1180"/>
      <c r="M8" s="1180"/>
      <c r="N8" s="1180"/>
      <c r="O8" s="1180"/>
      <c r="P8" s="1180"/>
      <c r="Q8" s="1180"/>
      <c r="R8" s="1180"/>
      <c r="S8" s="1180"/>
    </row>
    <row r="9" spans="2:19" x14ac:dyDescent="0.3">
      <c r="B9" s="1075"/>
      <c r="C9" s="1180"/>
      <c r="D9" s="1180"/>
      <c r="E9" s="1180"/>
      <c r="F9" s="1180"/>
      <c r="G9" s="1180"/>
      <c r="H9" s="1180"/>
      <c r="I9" s="1180"/>
      <c r="J9" s="1180"/>
      <c r="K9" s="1180"/>
      <c r="L9" s="1180"/>
      <c r="M9" s="1180"/>
      <c r="N9" s="1180"/>
      <c r="O9" s="1180"/>
      <c r="P9" s="1180"/>
      <c r="Q9" s="1180"/>
      <c r="R9" s="1180"/>
      <c r="S9" s="1180"/>
    </row>
    <row r="10" spans="2:19" x14ac:dyDescent="0.3">
      <c r="B10" s="1075" t="s">
        <v>139</v>
      </c>
      <c r="C10" s="1180" t="s">
        <v>695</v>
      </c>
      <c r="D10" s="1180"/>
      <c r="E10" s="1180"/>
      <c r="F10" s="1180"/>
      <c r="G10" s="1180"/>
      <c r="H10" s="1180"/>
      <c r="I10" s="1180"/>
      <c r="J10" s="1180"/>
      <c r="K10" s="1180"/>
      <c r="L10" s="1180"/>
      <c r="M10" s="1180"/>
      <c r="N10" s="1180"/>
      <c r="O10" s="1180"/>
      <c r="P10" s="1180"/>
      <c r="Q10" s="1180"/>
      <c r="R10" s="1180"/>
      <c r="S10" s="1180"/>
    </row>
    <row r="11" spans="2:19" ht="42" customHeight="1" x14ac:dyDescent="0.3">
      <c r="B11" s="1075"/>
      <c r="C11" s="1180"/>
      <c r="D11" s="1180"/>
      <c r="E11" s="1180"/>
      <c r="F11" s="1180"/>
      <c r="G11" s="1180"/>
      <c r="H11" s="1180"/>
      <c r="I11" s="1180"/>
      <c r="J11" s="1180"/>
      <c r="K11" s="1180"/>
      <c r="L11" s="1180"/>
      <c r="M11" s="1180"/>
      <c r="N11" s="1180"/>
      <c r="O11" s="1180"/>
      <c r="P11" s="1180"/>
      <c r="Q11" s="1180"/>
      <c r="R11" s="1180"/>
      <c r="S11" s="1180"/>
    </row>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tint="0.79998168889431442"/>
    <pageSetUpPr fitToPage="1"/>
  </sheetPr>
  <dimension ref="A1:Q30"/>
  <sheetViews>
    <sheetView showGridLines="0" view="pageLayout" zoomScaleNormal="100" workbookViewId="0">
      <selection activeCell="B4" sqref="B4:S4"/>
    </sheetView>
  </sheetViews>
  <sheetFormatPr defaultRowHeight="14.4" x14ac:dyDescent="0.3"/>
  <cols>
    <col min="1" max="1" width="5.88671875" customWidth="1"/>
    <col min="2" max="2" width="24" bestFit="1" customWidth="1"/>
    <col min="15" max="15" width="10.5546875" customWidth="1"/>
  </cols>
  <sheetData>
    <row r="1" spans="1:17" ht="18" x14ac:dyDescent="0.3">
      <c r="A1" s="50" t="s">
        <v>696</v>
      </c>
    </row>
    <row r="2" spans="1:17" ht="17.399999999999999" x14ac:dyDescent="0.3">
      <c r="A2" s="620" t="s">
        <v>2023</v>
      </c>
      <c r="B2" s="256"/>
      <c r="C2" s="256"/>
      <c r="D2" s="256"/>
      <c r="E2" s="256"/>
      <c r="F2" s="256"/>
      <c r="G2" s="256"/>
      <c r="H2" s="256"/>
      <c r="I2" s="256"/>
      <c r="J2" s="256"/>
      <c r="K2" s="256"/>
      <c r="L2" s="256"/>
      <c r="M2" s="256"/>
      <c r="N2" s="256"/>
      <c r="O2" s="256"/>
      <c r="P2" s="256"/>
      <c r="Q2" s="256"/>
    </row>
    <row r="3" spans="1:17" ht="16.2" thickBot="1" x14ac:dyDescent="0.35">
      <c r="A3" s="184"/>
      <c r="B3" s="256"/>
      <c r="C3" s="256"/>
      <c r="D3" s="256"/>
      <c r="E3" s="256"/>
      <c r="F3" s="256"/>
      <c r="G3" s="256"/>
      <c r="H3" s="256"/>
      <c r="I3" s="256"/>
      <c r="J3" s="256"/>
      <c r="K3" s="256"/>
      <c r="L3" s="256"/>
      <c r="M3" s="256"/>
      <c r="N3" s="256"/>
      <c r="O3" s="256"/>
      <c r="P3" s="256"/>
      <c r="Q3" s="256"/>
    </row>
    <row r="4" spans="1:17" ht="16.2" thickBot="1" x14ac:dyDescent="0.35">
      <c r="A4" s="257"/>
      <c r="B4" s="257"/>
      <c r="C4" s="832" t="s">
        <v>6</v>
      </c>
      <c r="D4" s="633" t="s">
        <v>7</v>
      </c>
      <c r="E4" s="633" t="s">
        <v>8</v>
      </c>
      <c r="F4" s="633" t="s">
        <v>43</v>
      </c>
      <c r="G4" s="633" t="s">
        <v>44</v>
      </c>
      <c r="H4" s="633" t="s">
        <v>166</v>
      </c>
      <c r="I4" s="633" t="s">
        <v>167</v>
      </c>
      <c r="J4" s="633" t="s">
        <v>201</v>
      </c>
      <c r="K4" s="633" t="s">
        <v>402</v>
      </c>
      <c r="L4" s="633" t="s">
        <v>403</v>
      </c>
      <c r="M4" s="633" t="s">
        <v>404</v>
      </c>
      <c r="N4" s="633" t="s">
        <v>405</v>
      </c>
      <c r="O4" s="633" t="s">
        <v>406</v>
      </c>
      <c r="P4" s="633" t="s">
        <v>697</v>
      </c>
      <c r="Q4" s="633" t="s">
        <v>698</v>
      </c>
    </row>
    <row r="5" spans="1:17" ht="40.5" customHeight="1" thickBot="1" x14ac:dyDescent="0.35">
      <c r="A5" s="257"/>
      <c r="B5" s="257"/>
      <c r="C5" s="1189" t="s">
        <v>699</v>
      </c>
      <c r="D5" s="1190"/>
      <c r="E5" s="1190"/>
      <c r="F5" s="1190"/>
      <c r="G5" s="1190"/>
      <c r="H5" s="1191"/>
      <c r="I5" s="1192" t="s">
        <v>2057</v>
      </c>
      <c r="J5" s="1190"/>
      <c r="K5" s="1190"/>
      <c r="L5" s="1190"/>
      <c r="M5" s="1190"/>
      <c r="N5" s="1191"/>
      <c r="O5" s="1193" t="s">
        <v>701</v>
      </c>
      <c r="P5" s="1189" t="s">
        <v>702</v>
      </c>
      <c r="Q5" s="1191"/>
    </row>
    <row r="6" spans="1:17" ht="57.75" customHeight="1" thickBot="1" x14ac:dyDescent="0.35">
      <c r="A6" s="257"/>
      <c r="B6" s="257"/>
      <c r="C6" s="1195" t="s">
        <v>703</v>
      </c>
      <c r="D6" s="1196"/>
      <c r="E6" s="1197"/>
      <c r="F6" s="1198" t="s">
        <v>704</v>
      </c>
      <c r="G6" s="1196"/>
      <c r="H6" s="1197"/>
      <c r="I6" s="1198" t="s">
        <v>2058</v>
      </c>
      <c r="J6" s="1196"/>
      <c r="K6" s="1197"/>
      <c r="L6" s="1198" t="s">
        <v>2059</v>
      </c>
      <c r="M6" s="1196"/>
      <c r="N6" s="1197"/>
      <c r="O6" s="1194"/>
      <c r="P6" s="1199" t="s">
        <v>703</v>
      </c>
      <c r="Q6" s="1199" t="s">
        <v>704</v>
      </c>
    </row>
    <row r="7" spans="1:17" ht="24.6" thickBot="1" x14ac:dyDescent="0.35">
      <c r="A7" s="257"/>
      <c r="B7" s="258"/>
      <c r="C7" s="833"/>
      <c r="D7" s="633" t="s">
        <v>705</v>
      </c>
      <c r="E7" s="633" t="s">
        <v>706</v>
      </c>
      <c r="F7" s="833"/>
      <c r="G7" s="633" t="s">
        <v>706</v>
      </c>
      <c r="H7" s="633" t="s">
        <v>707</v>
      </c>
      <c r="I7" s="834"/>
      <c r="J7" s="704" t="s">
        <v>705</v>
      </c>
      <c r="K7" s="704" t="s">
        <v>706</v>
      </c>
      <c r="L7" s="833"/>
      <c r="M7" s="704" t="s">
        <v>706</v>
      </c>
      <c r="N7" s="704" t="s">
        <v>707</v>
      </c>
      <c r="O7" s="833"/>
      <c r="P7" s="1200"/>
      <c r="Q7" s="1200"/>
    </row>
    <row r="8" spans="1:17" ht="24.6" thickBot="1" x14ac:dyDescent="0.35">
      <c r="A8" s="837" t="s">
        <v>708</v>
      </c>
      <c r="B8" s="651" t="s">
        <v>709</v>
      </c>
      <c r="C8" s="651"/>
      <c r="D8" s="652"/>
      <c r="E8" s="652"/>
      <c r="F8" s="651"/>
      <c r="G8" s="652"/>
      <c r="H8" s="652"/>
      <c r="I8" s="652"/>
      <c r="J8" s="651"/>
      <c r="K8" s="651"/>
      <c r="L8" s="651"/>
      <c r="M8" s="651"/>
      <c r="N8" s="651"/>
      <c r="O8" s="651"/>
      <c r="P8" s="652"/>
      <c r="Q8" s="652"/>
    </row>
    <row r="9" spans="1:17" ht="15" thickBot="1" x14ac:dyDescent="0.35">
      <c r="A9" s="837" t="s">
        <v>422</v>
      </c>
      <c r="B9" s="651" t="s">
        <v>710</v>
      </c>
      <c r="C9" s="651"/>
      <c r="D9" s="652"/>
      <c r="E9" s="652"/>
      <c r="F9" s="651"/>
      <c r="G9" s="652"/>
      <c r="H9" s="652"/>
      <c r="I9" s="652"/>
      <c r="J9" s="651"/>
      <c r="K9" s="651"/>
      <c r="L9" s="651"/>
      <c r="M9" s="651"/>
      <c r="N9" s="651"/>
      <c r="O9" s="651"/>
      <c r="P9" s="652"/>
      <c r="Q9" s="652"/>
    </row>
    <row r="10" spans="1:17" ht="15" thickBot="1" x14ac:dyDescent="0.35">
      <c r="A10" s="838" t="s">
        <v>428</v>
      </c>
      <c r="B10" s="835" t="s">
        <v>711</v>
      </c>
      <c r="C10" s="835"/>
      <c r="D10" s="835"/>
      <c r="E10" s="835"/>
      <c r="F10" s="652"/>
      <c r="G10" s="652"/>
      <c r="H10" s="652"/>
      <c r="I10" s="652"/>
      <c r="J10" s="652"/>
      <c r="K10" s="652"/>
      <c r="L10" s="652"/>
      <c r="M10" s="652"/>
      <c r="N10" s="652"/>
      <c r="O10" s="652"/>
      <c r="P10" s="652"/>
      <c r="Q10" s="652"/>
    </row>
    <row r="11" spans="1:17" ht="15" thickBot="1" x14ac:dyDescent="0.35">
      <c r="A11" s="838" t="s">
        <v>712</v>
      </c>
      <c r="B11" s="835" t="s">
        <v>713</v>
      </c>
      <c r="C11" s="835"/>
      <c r="D11" s="835"/>
      <c r="E11" s="835"/>
      <c r="F11" s="652"/>
      <c r="G11" s="652"/>
      <c r="H11" s="652"/>
      <c r="I11" s="652"/>
      <c r="J11" s="652"/>
      <c r="K11" s="652"/>
      <c r="L11" s="652"/>
      <c r="M11" s="652"/>
      <c r="N11" s="652"/>
      <c r="O11" s="652"/>
      <c r="P11" s="652"/>
      <c r="Q11" s="652"/>
    </row>
    <row r="12" spans="1:17" ht="15" thickBot="1" x14ac:dyDescent="0.35">
      <c r="A12" s="838" t="s">
        <v>714</v>
      </c>
      <c r="B12" s="835" t="s">
        <v>715</v>
      </c>
      <c r="C12" s="835"/>
      <c r="D12" s="835"/>
      <c r="E12" s="835"/>
      <c r="F12" s="652"/>
      <c r="G12" s="652"/>
      <c r="H12" s="652"/>
      <c r="I12" s="652"/>
      <c r="J12" s="652"/>
      <c r="K12" s="652"/>
      <c r="L12" s="652"/>
      <c r="M12" s="652"/>
      <c r="N12" s="652"/>
      <c r="O12" s="652"/>
      <c r="P12" s="652"/>
      <c r="Q12" s="652"/>
    </row>
    <row r="13" spans="1:17" ht="15" thickBot="1" x14ac:dyDescent="0.35">
      <c r="A13" s="838" t="s">
        <v>716</v>
      </c>
      <c r="B13" s="835" t="s">
        <v>717</v>
      </c>
      <c r="C13" s="835"/>
      <c r="D13" s="835"/>
      <c r="E13" s="835"/>
      <c r="F13" s="652"/>
      <c r="G13" s="652"/>
      <c r="H13" s="652"/>
      <c r="I13" s="652"/>
      <c r="J13" s="652"/>
      <c r="K13" s="652"/>
      <c r="L13" s="652"/>
      <c r="M13" s="652"/>
      <c r="N13" s="652"/>
      <c r="O13" s="652"/>
      <c r="P13" s="652"/>
      <c r="Q13" s="652"/>
    </row>
    <row r="14" spans="1:17" ht="15" thickBot="1" x14ac:dyDescent="0.35">
      <c r="A14" s="838" t="s">
        <v>718</v>
      </c>
      <c r="B14" s="835" t="s">
        <v>719</v>
      </c>
      <c r="C14" s="835"/>
      <c r="D14" s="835"/>
      <c r="E14" s="835"/>
      <c r="F14" s="652"/>
      <c r="G14" s="652"/>
      <c r="H14" s="652"/>
      <c r="I14" s="652"/>
      <c r="J14" s="652"/>
      <c r="K14" s="652"/>
      <c r="L14" s="652"/>
      <c r="M14" s="652"/>
      <c r="N14" s="652"/>
      <c r="O14" s="652"/>
      <c r="P14" s="652"/>
      <c r="Q14" s="652"/>
    </row>
    <row r="15" spans="1:17" ht="15" thickBot="1" x14ac:dyDescent="0.35">
      <c r="A15" s="838" t="s">
        <v>720</v>
      </c>
      <c r="B15" s="839" t="s">
        <v>721</v>
      </c>
      <c r="C15" s="835"/>
      <c r="D15" s="835"/>
      <c r="E15" s="835"/>
      <c r="F15" s="652"/>
      <c r="G15" s="652"/>
      <c r="H15" s="652"/>
      <c r="I15" s="652"/>
      <c r="J15" s="652"/>
      <c r="K15" s="652"/>
      <c r="L15" s="652"/>
      <c r="M15" s="652"/>
      <c r="N15" s="652"/>
      <c r="O15" s="652"/>
      <c r="P15" s="652"/>
      <c r="Q15" s="652"/>
    </row>
    <row r="16" spans="1:17" ht="15" thickBot="1" x14ac:dyDescent="0.35">
      <c r="A16" s="838" t="s">
        <v>722</v>
      </c>
      <c r="B16" s="835" t="s">
        <v>723</v>
      </c>
      <c r="C16" s="835"/>
      <c r="D16" s="835"/>
      <c r="E16" s="835"/>
      <c r="F16" s="652"/>
      <c r="G16" s="652"/>
      <c r="H16" s="652"/>
      <c r="I16" s="652"/>
      <c r="J16" s="652"/>
      <c r="K16" s="652"/>
      <c r="L16" s="652"/>
      <c r="M16" s="652"/>
      <c r="N16" s="652"/>
      <c r="O16" s="652"/>
      <c r="P16" s="652"/>
      <c r="Q16" s="652"/>
    </row>
    <row r="17" spans="1:17" ht="15" thickBot="1" x14ac:dyDescent="0.35">
      <c r="A17" s="840" t="s">
        <v>724</v>
      </c>
      <c r="B17" s="652" t="s">
        <v>725</v>
      </c>
      <c r="C17" s="652"/>
      <c r="D17" s="652"/>
      <c r="E17" s="652"/>
      <c r="F17" s="652"/>
      <c r="G17" s="652"/>
      <c r="H17" s="652"/>
      <c r="I17" s="652"/>
      <c r="J17" s="652"/>
      <c r="K17" s="652"/>
      <c r="L17" s="652"/>
      <c r="M17" s="652"/>
      <c r="N17" s="652"/>
      <c r="O17" s="652"/>
      <c r="P17" s="652"/>
      <c r="Q17" s="652"/>
    </row>
    <row r="18" spans="1:17" ht="15" thickBot="1" x14ac:dyDescent="0.35">
      <c r="A18" s="838" t="s">
        <v>726</v>
      </c>
      <c r="B18" s="835" t="s">
        <v>711</v>
      </c>
      <c r="C18" s="835"/>
      <c r="D18" s="835"/>
      <c r="E18" s="835"/>
      <c r="F18" s="652"/>
      <c r="G18" s="652"/>
      <c r="H18" s="652"/>
      <c r="I18" s="652"/>
      <c r="J18" s="652"/>
      <c r="K18" s="652"/>
      <c r="L18" s="652"/>
      <c r="M18" s="652"/>
      <c r="N18" s="652"/>
      <c r="O18" s="652"/>
      <c r="P18" s="652"/>
      <c r="Q18" s="652"/>
    </row>
    <row r="19" spans="1:17" ht="15" thickBot="1" x14ac:dyDescent="0.35">
      <c r="A19" s="838" t="s">
        <v>727</v>
      </c>
      <c r="B19" s="835" t="s">
        <v>713</v>
      </c>
      <c r="C19" s="835"/>
      <c r="D19" s="835"/>
      <c r="E19" s="835"/>
      <c r="F19" s="652"/>
      <c r="G19" s="652"/>
      <c r="H19" s="652"/>
      <c r="I19" s="652"/>
      <c r="J19" s="652"/>
      <c r="K19" s="652"/>
      <c r="L19" s="652"/>
      <c r="M19" s="652"/>
      <c r="N19" s="652"/>
      <c r="O19" s="652"/>
      <c r="P19" s="652"/>
      <c r="Q19" s="652"/>
    </row>
    <row r="20" spans="1:17" ht="15" thickBot="1" x14ac:dyDescent="0.35">
      <c r="A20" s="838" t="s">
        <v>728</v>
      </c>
      <c r="B20" s="835" t="s">
        <v>715</v>
      </c>
      <c r="C20" s="835"/>
      <c r="D20" s="835"/>
      <c r="E20" s="835"/>
      <c r="F20" s="652"/>
      <c r="G20" s="652"/>
      <c r="H20" s="652"/>
      <c r="I20" s="652"/>
      <c r="J20" s="652"/>
      <c r="K20" s="652"/>
      <c r="L20" s="652"/>
      <c r="M20" s="652"/>
      <c r="N20" s="652"/>
      <c r="O20" s="652"/>
      <c r="P20" s="652"/>
      <c r="Q20" s="652"/>
    </row>
    <row r="21" spans="1:17" ht="15" thickBot="1" x14ac:dyDescent="0.35">
      <c r="A21" s="838" t="s">
        <v>729</v>
      </c>
      <c r="B21" s="835" t="s">
        <v>717</v>
      </c>
      <c r="C21" s="835"/>
      <c r="D21" s="835"/>
      <c r="E21" s="835"/>
      <c r="F21" s="652"/>
      <c r="G21" s="652"/>
      <c r="H21" s="652"/>
      <c r="I21" s="652"/>
      <c r="J21" s="652"/>
      <c r="K21" s="652"/>
      <c r="L21" s="652"/>
      <c r="M21" s="652"/>
      <c r="N21" s="652"/>
      <c r="O21" s="652"/>
      <c r="P21" s="652"/>
      <c r="Q21" s="652"/>
    </row>
    <row r="22" spans="1:17" ht="15" thickBot="1" x14ac:dyDescent="0.35">
      <c r="A22" s="838" t="s">
        <v>730</v>
      </c>
      <c r="B22" s="835" t="s">
        <v>719</v>
      </c>
      <c r="C22" s="835"/>
      <c r="D22" s="835"/>
      <c r="E22" s="835"/>
      <c r="F22" s="652"/>
      <c r="G22" s="652"/>
      <c r="H22" s="652"/>
      <c r="I22" s="652"/>
      <c r="J22" s="652"/>
      <c r="K22" s="652"/>
      <c r="L22" s="652"/>
      <c r="M22" s="652"/>
      <c r="N22" s="652"/>
      <c r="O22" s="652"/>
      <c r="P22" s="652"/>
      <c r="Q22" s="652"/>
    </row>
    <row r="23" spans="1:17" ht="15" thickBot="1" x14ac:dyDescent="0.35">
      <c r="A23" s="840" t="s">
        <v>731</v>
      </c>
      <c r="B23" s="652" t="s">
        <v>491</v>
      </c>
      <c r="C23" s="660"/>
      <c r="D23" s="660"/>
      <c r="E23" s="660"/>
      <c r="F23" s="660"/>
      <c r="G23" s="660"/>
      <c r="H23" s="660"/>
      <c r="I23" s="660"/>
      <c r="J23" s="660"/>
      <c r="K23" s="660"/>
      <c r="L23" s="660"/>
      <c r="M23" s="660"/>
      <c r="N23" s="660"/>
      <c r="O23" s="836"/>
      <c r="P23" s="660"/>
      <c r="Q23" s="660"/>
    </row>
    <row r="24" spans="1:17" ht="15" thickBot="1" x14ac:dyDescent="0.35">
      <c r="A24" s="838" t="s">
        <v>732</v>
      </c>
      <c r="B24" s="835" t="s">
        <v>711</v>
      </c>
      <c r="C24" s="660"/>
      <c r="D24" s="660"/>
      <c r="E24" s="660"/>
      <c r="F24" s="660"/>
      <c r="G24" s="660"/>
      <c r="H24" s="660"/>
      <c r="I24" s="660"/>
      <c r="J24" s="660"/>
      <c r="K24" s="660"/>
      <c r="L24" s="660"/>
      <c r="M24" s="660"/>
      <c r="N24" s="660"/>
      <c r="O24" s="836"/>
      <c r="P24" s="660"/>
      <c r="Q24" s="660"/>
    </row>
    <row r="25" spans="1:17" ht="15" thickBot="1" x14ac:dyDescent="0.35">
      <c r="A25" s="838" t="s">
        <v>733</v>
      </c>
      <c r="B25" s="835" t="s">
        <v>713</v>
      </c>
      <c r="C25" s="660"/>
      <c r="D25" s="660"/>
      <c r="E25" s="660"/>
      <c r="F25" s="660"/>
      <c r="G25" s="660"/>
      <c r="H25" s="660"/>
      <c r="I25" s="660"/>
      <c r="J25" s="660"/>
      <c r="K25" s="660"/>
      <c r="L25" s="660"/>
      <c r="M25" s="660"/>
      <c r="N25" s="660"/>
      <c r="O25" s="836"/>
      <c r="P25" s="660"/>
      <c r="Q25" s="660"/>
    </row>
    <row r="26" spans="1:17" ht="15" thickBot="1" x14ac:dyDescent="0.35">
      <c r="A26" s="838" t="s">
        <v>734</v>
      </c>
      <c r="B26" s="835" t="s">
        <v>715</v>
      </c>
      <c r="C26" s="660"/>
      <c r="D26" s="660"/>
      <c r="E26" s="660"/>
      <c r="F26" s="660"/>
      <c r="G26" s="660"/>
      <c r="H26" s="660"/>
      <c r="I26" s="660"/>
      <c r="J26" s="660"/>
      <c r="K26" s="660"/>
      <c r="L26" s="660"/>
      <c r="M26" s="660"/>
      <c r="N26" s="660"/>
      <c r="O26" s="836"/>
      <c r="P26" s="660"/>
      <c r="Q26" s="660"/>
    </row>
    <row r="27" spans="1:17" ht="15" thickBot="1" x14ac:dyDescent="0.35">
      <c r="A27" s="838" t="s">
        <v>735</v>
      </c>
      <c r="B27" s="835" t="s">
        <v>717</v>
      </c>
      <c r="C27" s="660"/>
      <c r="D27" s="660"/>
      <c r="E27" s="660"/>
      <c r="F27" s="660"/>
      <c r="G27" s="660"/>
      <c r="H27" s="660"/>
      <c r="I27" s="660"/>
      <c r="J27" s="660"/>
      <c r="K27" s="660"/>
      <c r="L27" s="660"/>
      <c r="M27" s="660"/>
      <c r="N27" s="660"/>
      <c r="O27" s="836"/>
      <c r="P27" s="660"/>
      <c r="Q27" s="660"/>
    </row>
    <row r="28" spans="1:17" ht="15" thickBot="1" x14ac:dyDescent="0.35">
      <c r="A28" s="838" t="s">
        <v>736</v>
      </c>
      <c r="B28" s="835" t="s">
        <v>719</v>
      </c>
      <c r="C28" s="660"/>
      <c r="D28" s="660"/>
      <c r="E28" s="660"/>
      <c r="F28" s="660"/>
      <c r="G28" s="660"/>
      <c r="H28" s="660"/>
      <c r="I28" s="660"/>
      <c r="J28" s="660"/>
      <c r="K28" s="660"/>
      <c r="L28" s="660"/>
      <c r="M28" s="660"/>
      <c r="N28" s="660"/>
      <c r="O28" s="836"/>
      <c r="P28" s="660"/>
      <c r="Q28" s="660"/>
    </row>
    <row r="29" spans="1:17" ht="15" thickBot="1" x14ac:dyDescent="0.35">
      <c r="A29" s="838" t="s">
        <v>737</v>
      </c>
      <c r="B29" s="835" t="s">
        <v>723</v>
      </c>
      <c r="C29" s="660"/>
      <c r="D29" s="660"/>
      <c r="E29" s="660"/>
      <c r="F29" s="660"/>
      <c r="G29" s="660"/>
      <c r="H29" s="660"/>
      <c r="I29" s="660"/>
      <c r="J29" s="660"/>
      <c r="K29" s="660"/>
      <c r="L29" s="660"/>
      <c r="M29" s="660"/>
      <c r="N29" s="660"/>
      <c r="O29" s="836"/>
      <c r="P29" s="660"/>
      <c r="Q29" s="660"/>
    </row>
    <row r="30" spans="1:17" ht="15" thickBot="1" x14ac:dyDescent="0.35">
      <c r="A30" s="841" t="s">
        <v>738</v>
      </c>
      <c r="B30" s="660" t="s">
        <v>42</v>
      </c>
      <c r="C30" s="660"/>
      <c r="D30" s="660"/>
      <c r="E30" s="660"/>
      <c r="F30" s="660"/>
      <c r="G30" s="660"/>
      <c r="H30" s="660"/>
      <c r="I30" s="660"/>
      <c r="J30" s="660"/>
      <c r="K30" s="660"/>
      <c r="L30" s="660"/>
      <c r="M30" s="660"/>
      <c r="N30" s="660"/>
      <c r="O30" s="660"/>
      <c r="P30" s="660"/>
      <c r="Q30" s="660"/>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79" fitToHeight="0" orientation="landscape" r:id="rId1"/>
  <headerFooter>
    <oddHeader>&amp;CCS
Příloha XV</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9" tint="0.79998168889431442"/>
    <pageSetUpPr fitToPage="1"/>
  </sheetPr>
  <dimension ref="B2:I9"/>
  <sheetViews>
    <sheetView showGridLines="0" view="pageLayout" zoomScaleNormal="100" workbookViewId="0">
      <selection activeCell="B4" sqref="B4:S4"/>
    </sheetView>
  </sheetViews>
  <sheetFormatPr defaultRowHeight="14.4" x14ac:dyDescent="0.3"/>
  <cols>
    <col min="1" max="1" width="7.109375" customWidth="1"/>
    <col min="2" max="2" width="6.109375" customWidth="1"/>
    <col min="3" max="3" width="27" customWidth="1"/>
    <col min="4" max="4" width="18.5546875" bestFit="1" customWidth="1"/>
    <col min="5" max="5" width="10.5546875" customWidth="1"/>
    <col min="6" max="6" width="21.88671875" customWidth="1"/>
    <col min="7" max="7" width="13.109375" customWidth="1"/>
    <col min="8" max="8" width="11.44140625" customWidth="1"/>
    <col min="9" max="9" width="10.88671875" customWidth="1"/>
  </cols>
  <sheetData>
    <row r="2" spans="2:9" ht="18" x14ac:dyDescent="0.3">
      <c r="B2" s="50" t="s">
        <v>675</v>
      </c>
    </row>
    <row r="3" spans="2:9" x14ac:dyDescent="0.3">
      <c r="B3" s="260"/>
    </row>
    <row r="4" spans="2:9" x14ac:dyDescent="0.3">
      <c r="B4" s="260"/>
      <c r="D4" s="8" t="s">
        <v>6</v>
      </c>
      <c r="E4" s="8" t="s">
        <v>7</v>
      </c>
      <c r="F4" s="8" t="s">
        <v>8</v>
      </c>
      <c r="G4" s="8" t="s">
        <v>43</v>
      </c>
      <c r="H4" s="8" t="s">
        <v>44</v>
      </c>
      <c r="I4" s="8" t="s">
        <v>166</v>
      </c>
    </row>
    <row r="5" spans="2:9" x14ac:dyDescent="0.3">
      <c r="D5" s="1142" t="s">
        <v>739</v>
      </c>
      <c r="E5" s="1142"/>
      <c r="F5" s="1142"/>
      <c r="G5" s="1142"/>
      <c r="H5" s="1142"/>
      <c r="I5" s="1142"/>
    </row>
    <row r="6" spans="2:9" ht="42" customHeight="1" x14ac:dyDescent="0.3">
      <c r="D6" s="22" t="s">
        <v>740</v>
      </c>
      <c r="E6" s="22" t="s">
        <v>741</v>
      </c>
      <c r="F6" s="22" t="s">
        <v>742</v>
      </c>
      <c r="G6" s="22" t="s">
        <v>743</v>
      </c>
      <c r="H6" s="22" t="s">
        <v>744</v>
      </c>
      <c r="I6" s="22" t="s">
        <v>42</v>
      </c>
    </row>
    <row r="7" spans="2:9" x14ac:dyDescent="0.3">
      <c r="B7" s="115">
        <v>1</v>
      </c>
      <c r="C7" s="261" t="s">
        <v>710</v>
      </c>
      <c r="D7" s="262"/>
      <c r="E7" s="262"/>
      <c r="F7" s="262"/>
      <c r="G7" s="262"/>
      <c r="H7" s="262"/>
      <c r="I7" s="262"/>
    </row>
    <row r="8" spans="2:9" x14ac:dyDescent="0.3">
      <c r="B8" s="115">
        <v>2</v>
      </c>
      <c r="C8" s="261" t="s">
        <v>725</v>
      </c>
      <c r="D8" s="262"/>
      <c r="E8" s="262"/>
      <c r="F8" s="262"/>
      <c r="G8" s="262"/>
      <c r="H8" s="262"/>
      <c r="I8" s="262"/>
    </row>
    <row r="9" spans="2:9" x14ac:dyDescent="0.3">
      <c r="B9" s="263">
        <v>3</v>
      </c>
      <c r="C9" s="264" t="s">
        <v>42</v>
      </c>
      <c r="D9" s="16"/>
      <c r="E9" s="16"/>
      <c r="F9" s="16"/>
      <c r="G9" s="16"/>
      <c r="H9" s="16"/>
      <c r="I9" s="16"/>
    </row>
  </sheetData>
  <mergeCells count="1">
    <mergeCell ref="D5:I5"/>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9" tint="0.79998168889431442"/>
    <pageSetUpPr fitToPage="1"/>
  </sheetPr>
  <dimension ref="B2:E11"/>
  <sheetViews>
    <sheetView showGridLines="0" view="pageLayout" zoomScaleNormal="110" workbookViewId="0">
      <selection activeCell="B4" sqref="B4:S4"/>
    </sheetView>
  </sheetViews>
  <sheetFormatPr defaultRowHeight="14.4" x14ac:dyDescent="0.3"/>
  <cols>
    <col min="1" max="1" width="7" customWidth="1"/>
    <col min="2" max="2" width="4.5546875" customWidth="1"/>
    <col min="3" max="3" width="58.5546875" customWidth="1"/>
    <col min="4" max="4" width="27.44140625" customWidth="1"/>
    <col min="6" max="6" width="3.44140625" customWidth="1"/>
    <col min="7" max="7" width="54.5546875" customWidth="1"/>
    <col min="8" max="8" width="25" customWidth="1"/>
  </cols>
  <sheetData>
    <row r="2" spans="2:5" ht="18" x14ac:dyDescent="0.3">
      <c r="B2" s="50" t="s">
        <v>676</v>
      </c>
      <c r="C2" s="37"/>
      <c r="D2" s="37"/>
      <c r="E2" s="37"/>
    </row>
    <row r="3" spans="2:5" ht="16.2" thickBot="1" x14ac:dyDescent="0.35">
      <c r="B3" s="265"/>
      <c r="C3" s="266"/>
      <c r="D3" s="266"/>
      <c r="E3" s="37"/>
    </row>
    <row r="4" spans="2:5" ht="16.2" thickBot="1" x14ac:dyDescent="0.35">
      <c r="B4" s="265"/>
      <c r="C4" s="266"/>
      <c r="D4" s="689" t="s">
        <v>6</v>
      </c>
      <c r="E4" s="37"/>
    </row>
    <row r="5" spans="2:5" ht="16.2" thickBot="1" x14ac:dyDescent="0.35">
      <c r="B5" s="265"/>
      <c r="C5" s="266"/>
      <c r="D5" s="690" t="s">
        <v>745</v>
      </c>
      <c r="E5" s="37"/>
    </row>
    <row r="6" spans="2:5" ht="25.5" customHeight="1" thickBot="1" x14ac:dyDescent="0.35">
      <c r="B6" s="682" t="s">
        <v>422</v>
      </c>
      <c r="C6" s="683" t="s">
        <v>746</v>
      </c>
      <c r="D6" s="680"/>
      <c r="E6" s="37"/>
    </row>
    <row r="7" spans="2:5" ht="25.5" customHeight="1" thickBot="1" x14ac:dyDescent="0.35">
      <c r="B7" s="684" t="s">
        <v>428</v>
      </c>
      <c r="C7" s="685" t="s">
        <v>747</v>
      </c>
      <c r="D7" s="680"/>
      <c r="E7" s="37"/>
    </row>
    <row r="8" spans="2:5" ht="25.5" customHeight="1" thickBot="1" x14ac:dyDescent="0.35">
      <c r="B8" s="684" t="s">
        <v>712</v>
      </c>
      <c r="C8" s="685" t="s">
        <v>748</v>
      </c>
      <c r="D8" s="680"/>
      <c r="E8" s="37"/>
    </row>
    <row r="9" spans="2:5" ht="25.5" customHeight="1" thickBot="1" x14ac:dyDescent="0.35">
      <c r="B9" s="684" t="s">
        <v>714</v>
      </c>
      <c r="C9" s="686" t="s">
        <v>749</v>
      </c>
      <c r="D9" s="681"/>
      <c r="E9" s="37"/>
    </row>
    <row r="10" spans="2:5" ht="25.5" customHeight="1" thickBot="1" x14ac:dyDescent="0.35">
      <c r="B10" s="684" t="s">
        <v>716</v>
      </c>
      <c r="C10" s="686" t="s">
        <v>750</v>
      </c>
      <c r="D10" s="681"/>
      <c r="E10" s="37"/>
    </row>
    <row r="11" spans="2:5" ht="25.5" customHeight="1" thickBot="1" x14ac:dyDescent="0.35">
      <c r="B11" s="687" t="s">
        <v>718</v>
      </c>
      <c r="C11" s="688" t="s">
        <v>751</v>
      </c>
      <c r="D11" s="681"/>
      <c r="E11" s="37"/>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9" tint="0.79998168889431442"/>
  </sheetPr>
  <dimension ref="A2:E18"/>
  <sheetViews>
    <sheetView showGridLines="0" view="pageLayout" zoomScaleNormal="110" workbookViewId="0">
      <selection activeCell="B4" sqref="B4:S4"/>
    </sheetView>
  </sheetViews>
  <sheetFormatPr defaultRowHeight="14.4" x14ac:dyDescent="0.3"/>
  <cols>
    <col min="1" max="1" width="7" customWidth="1"/>
    <col min="2" max="2" width="4.5546875" customWidth="1"/>
    <col min="3" max="3" width="58.5546875" customWidth="1"/>
    <col min="4" max="4" width="27.44140625" customWidth="1"/>
    <col min="5" max="5" width="29.109375" customWidth="1"/>
    <col min="7" max="7" width="3.44140625" customWidth="1"/>
    <col min="8" max="8" width="54.5546875" customWidth="1"/>
    <col min="9" max="9" width="25" customWidth="1"/>
  </cols>
  <sheetData>
    <row r="2" spans="1:5" ht="17.399999999999999" x14ac:dyDescent="0.35">
      <c r="A2" s="619"/>
      <c r="B2" s="620" t="s">
        <v>677</v>
      </c>
    </row>
    <row r="3" spans="1:5" ht="16.2" thickBot="1" x14ac:dyDescent="0.35">
      <c r="C3" s="256"/>
      <c r="D3" s="256"/>
      <c r="E3" s="267"/>
    </row>
    <row r="4" spans="1:5" ht="16.2" thickBot="1" x14ac:dyDescent="0.35">
      <c r="B4" s="184"/>
      <c r="C4" s="256"/>
      <c r="D4" s="630" t="s">
        <v>6</v>
      </c>
      <c r="E4" s="631" t="s">
        <v>7</v>
      </c>
    </row>
    <row r="5" spans="1:5" ht="37.5" customHeight="1" thickBot="1" x14ac:dyDescent="0.35">
      <c r="B5" s="184"/>
      <c r="C5" s="256"/>
      <c r="D5" s="632" t="s">
        <v>745</v>
      </c>
      <c r="E5" s="631" t="s">
        <v>752</v>
      </c>
    </row>
    <row r="6" spans="1:5" ht="25.5" customHeight="1" thickBot="1" x14ac:dyDescent="0.35">
      <c r="B6" s="621" t="s">
        <v>422</v>
      </c>
      <c r="C6" s="622" t="s">
        <v>746</v>
      </c>
      <c r="D6" s="675"/>
      <c r="E6" s="676"/>
    </row>
    <row r="7" spans="1:5" ht="25.5" customHeight="1" thickBot="1" x14ac:dyDescent="0.35">
      <c r="B7" s="623" t="s">
        <v>428</v>
      </c>
      <c r="C7" s="624" t="s">
        <v>747</v>
      </c>
      <c r="D7" s="675"/>
      <c r="E7" s="676"/>
    </row>
    <row r="8" spans="1:5" ht="25.5" customHeight="1" thickBot="1" x14ac:dyDescent="0.35">
      <c r="B8" s="623" t="s">
        <v>712</v>
      </c>
      <c r="C8" s="624" t="s">
        <v>748</v>
      </c>
      <c r="D8" s="675"/>
      <c r="E8" s="676"/>
    </row>
    <row r="9" spans="1:5" ht="25.5" customHeight="1" thickBot="1" x14ac:dyDescent="0.35">
      <c r="B9" s="623" t="s">
        <v>714</v>
      </c>
      <c r="C9" s="625" t="s">
        <v>753</v>
      </c>
      <c r="D9" s="675"/>
      <c r="E9" s="676"/>
    </row>
    <row r="10" spans="1:5" ht="25.5" customHeight="1" thickBot="1" x14ac:dyDescent="0.35">
      <c r="B10" s="623" t="s">
        <v>716</v>
      </c>
      <c r="C10" s="625" t="s">
        <v>754</v>
      </c>
      <c r="D10" s="650"/>
      <c r="E10" s="676"/>
    </row>
    <row r="11" spans="1:5" ht="25.5" customHeight="1" thickBot="1" x14ac:dyDescent="0.35">
      <c r="B11" s="623" t="s">
        <v>718</v>
      </c>
      <c r="C11" s="625" t="s">
        <v>755</v>
      </c>
      <c r="D11" s="677"/>
      <c r="E11" s="646"/>
    </row>
    <row r="12" spans="1:5" ht="25.5" customHeight="1" thickBot="1" x14ac:dyDescent="0.35">
      <c r="B12" s="623" t="s">
        <v>720</v>
      </c>
      <c r="C12" s="625" t="s">
        <v>756</v>
      </c>
      <c r="D12" s="650"/>
      <c r="E12" s="646"/>
    </row>
    <row r="13" spans="1:5" ht="25.5" customHeight="1" thickBot="1" x14ac:dyDescent="0.35">
      <c r="B13" s="623" t="s">
        <v>722</v>
      </c>
      <c r="C13" s="625" t="s">
        <v>757</v>
      </c>
      <c r="D13" s="650"/>
      <c r="E13" s="646"/>
    </row>
    <row r="14" spans="1:5" ht="25.5" customHeight="1" thickBot="1" x14ac:dyDescent="0.35">
      <c r="B14" s="623" t="s">
        <v>724</v>
      </c>
      <c r="C14" s="625" t="s">
        <v>758</v>
      </c>
      <c r="D14" s="650"/>
      <c r="E14" s="646"/>
    </row>
    <row r="15" spans="1:5" ht="25.5" customHeight="1" thickBot="1" x14ac:dyDescent="0.35">
      <c r="B15" s="623" t="s">
        <v>726</v>
      </c>
      <c r="C15" s="625" t="s">
        <v>749</v>
      </c>
      <c r="D15" s="650"/>
      <c r="E15" s="676"/>
    </row>
    <row r="16" spans="1:5" ht="25.5" customHeight="1" thickBot="1" x14ac:dyDescent="0.35">
      <c r="B16" s="623" t="s">
        <v>727</v>
      </c>
      <c r="C16" s="625" t="s">
        <v>750</v>
      </c>
      <c r="D16" s="650"/>
      <c r="E16" s="676"/>
    </row>
    <row r="17" spans="2:5" ht="25.5" customHeight="1" thickBot="1" x14ac:dyDescent="0.35">
      <c r="B17" s="626" t="s">
        <v>728</v>
      </c>
      <c r="C17" s="627" t="s">
        <v>759</v>
      </c>
      <c r="D17" s="678"/>
      <c r="E17" s="679"/>
    </row>
    <row r="18" spans="2:5" ht="25.5" customHeight="1" thickBot="1" x14ac:dyDescent="0.35">
      <c r="B18" s="628" t="s">
        <v>729</v>
      </c>
      <c r="C18" s="629" t="s">
        <v>751</v>
      </c>
      <c r="D18" s="650"/>
      <c r="E18" s="676"/>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9" tint="0.79998168889431442"/>
    <pageSetUpPr fitToPage="1"/>
  </sheetPr>
  <dimension ref="A1:J18"/>
  <sheetViews>
    <sheetView showGridLines="0" view="pageLayout" zoomScaleNormal="100" workbookViewId="0">
      <selection activeCell="B4" sqref="B4:S4"/>
    </sheetView>
  </sheetViews>
  <sheetFormatPr defaultRowHeight="14.4" x14ac:dyDescent="0.3"/>
  <cols>
    <col min="2" max="2" width="26" customWidth="1"/>
    <col min="7" max="7" width="14.44140625" customWidth="1"/>
    <col min="8" max="8" width="17" customWidth="1"/>
    <col min="9" max="9" width="17.88671875" customWidth="1"/>
    <col min="10" max="10" width="18.5546875" customWidth="1"/>
  </cols>
  <sheetData>
    <row r="1" spans="1:10" ht="18" x14ac:dyDescent="0.3">
      <c r="A1" s="50" t="s">
        <v>678</v>
      </c>
    </row>
    <row r="2" spans="1:10" ht="18" x14ac:dyDescent="0.3">
      <c r="A2" s="50" t="s">
        <v>2024</v>
      </c>
    </row>
    <row r="3" spans="1:10" ht="16.2" thickBot="1" x14ac:dyDescent="0.35">
      <c r="B3" s="256"/>
      <c r="C3" s="256"/>
      <c r="D3" s="256"/>
      <c r="E3" s="256"/>
      <c r="F3" s="256"/>
      <c r="G3" s="256"/>
      <c r="H3" s="256"/>
      <c r="I3" s="256"/>
      <c r="J3" s="256"/>
    </row>
    <row r="4" spans="1:10" ht="23.25" customHeight="1" thickBot="1" x14ac:dyDescent="0.35">
      <c r="A4" s="257"/>
      <c r="B4" s="257"/>
      <c r="C4" s="634" t="s">
        <v>6</v>
      </c>
      <c r="D4" s="635" t="s">
        <v>7</v>
      </c>
      <c r="E4" s="635" t="s">
        <v>8</v>
      </c>
      <c r="F4" s="635" t="s">
        <v>43</v>
      </c>
      <c r="G4" s="635" t="s">
        <v>44</v>
      </c>
      <c r="H4" s="635" t="s">
        <v>166</v>
      </c>
      <c r="I4" s="635" t="s">
        <v>167</v>
      </c>
      <c r="J4" s="635" t="s">
        <v>201</v>
      </c>
    </row>
    <row r="5" spans="1:10" ht="48.75" customHeight="1" thickBot="1" x14ac:dyDescent="0.35">
      <c r="A5" s="257"/>
      <c r="B5" s="257"/>
      <c r="C5" s="1201" t="s">
        <v>760</v>
      </c>
      <c r="D5" s="1202"/>
      <c r="E5" s="1202"/>
      <c r="F5" s="1203"/>
      <c r="G5" s="1204" t="s">
        <v>700</v>
      </c>
      <c r="H5" s="1205"/>
      <c r="I5" s="1206" t="s">
        <v>761</v>
      </c>
      <c r="J5" s="1207"/>
    </row>
    <row r="6" spans="1:10" ht="16.2" thickBot="1" x14ac:dyDescent="0.35">
      <c r="A6" s="257"/>
      <c r="B6" s="257"/>
      <c r="C6" s="1208" t="s">
        <v>762</v>
      </c>
      <c r="D6" s="1210" t="s">
        <v>763</v>
      </c>
      <c r="E6" s="1211"/>
      <c r="F6" s="1212"/>
      <c r="G6" s="1213" t="s">
        <v>764</v>
      </c>
      <c r="H6" s="1213" t="s">
        <v>765</v>
      </c>
      <c r="I6" s="636"/>
      <c r="J6" s="1213" t="s">
        <v>766</v>
      </c>
    </row>
    <row r="7" spans="1:10" ht="66.75" customHeight="1" thickBot="1" x14ac:dyDescent="0.35">
      <c r="A7" s="257"/>
      <c r="B7" s="257"/>
      <c r="C7" s="1209"/>
      <c r="D7" s="637"/>
      <c r="E7" s="638" t="s">
        <v>767</v>
      </c>
      <c r="F7" s="639" t="s">
        <v>768</v>
      </c>
      <c r="G7" s="1214"/>
      <c r="H7" s="1214"/>
      <c r="I7" s="640"/>
      <c r="J7" s="1215"/>
    </row>
    <row r="8" spans="1:10" ht="28.2" thickBot="1" x14ac:dyDescent="0.35">
      <c r="A8" s="641" t="s">
        <v>708</v>
      </c>
      <c r="B8" s="642" t="s">
        <v>709</v>
      </c>
      <c r="C8" s="657"/>
      <c r="D8" s="657"/>
      <c r="E8" s="657"/>
      <c r="F8" s="672"/>
      <c r="G8" s="672"/>
      <c r="H8" s="672"/>
      <c r="I8" s="672"/>
      <c r="J8" s="672"/>
    </row>
    <row r="9" spans="1:10" ht="15" thickBot="1" x14ac:dyDescent="0.35">
      <c r="A9" s="641" t="s">
        <v>422</v>
      </c>
      <c r="B9" s="642" t="s">
        <v>710</v>
      </c>
      <c r="C9" s="657"/>
      <c r="D9" s="657"/>
      <c r="E9" s="657"/>
      <c r="F9" s="672"/>
      <c r="G9" s="672"/>
      <c r="H9" s="672"/>
      <c r="I9" s="672"/>
      <c r="J9" s="672"/>
    </row>
    <row r="10" spans="1:10" ht="15" thickBot="1" x14ac:dyDescent="0.35">
      <c r="A10" s="643" t="s">
        <v>428</v>
      </c>
      <c r="B10" s="644" t="s">
        <v>711</v>
      </c>
      <c r="C10" s="657"/>
      <c r="D10" s="657"/>
      <c r="E10" s="657"/>
      <c r="F10" s="657"/>
      <c r="G10" s="657"/>
      <c r="H10" s="657"/>
      <c r="I10" s="672"/>
      <c r="J10" s="672"/>
    </row>
    <row r="11" spans="1:10" ht="15" thickBot="1" x14ac:dyDescent="0.35">
      <c r="A11" s="643" t="s">
        <v>712</v>
      </c>
      <c r="B11" s="644" t="s">
        <v>713</v>
      </c>
      <c r="C11" s="657"/>
      <c r="D11" s="657"/>
      <c r="E11" s="657"/>
      <c r="F11" s="657"/>
      <c r="G11" s="657"/>
      <c r="H11" s="657"/>
      <c r="I11" s="672"/>
      <c r="J11" s="672"/>
    </row>
    <row r="12" spans="1:10" ht="15" thickBot="1" x14ac:dyDescent="0.35">
      <c r="A12" s="643" t="s">
        <v>714</v>
      </c>
      <c r="B12" s="644" t="s">
        <v>715</v>
      </c>
      <c r="C12" s="657"/>
      <c r="D12" s="657"/>
      <c r="E12" s="657"/>
      <c r="F12" s="657"/>
      <c r="G12" s="657"/>
      <c r="H12" s="657"/>
      <c r="I12" s="672"/>
      <c r="J12" s="672"/>
    </row>
    <row r="13" spans="1:10" ht="15" thickBot="1" x14ac:dyDescent="0.35">
      <c r="A13" s="643" t="s">
        <v>716</v>
      </c>
      <c r="B13" s="644" t="s">
        <v>717</v>
      </c>
      <c r="C13" s="657"/>
      <c r="D13" s="657"/>
      <c r="E13" s="657"/>
      <c r="F13" s="657"/>
      <c r="G13" s="657"/>
      <c r="H13" s="657"/>
      <c r="I13" s="672"/>
      <c r="J13" s="672"/>
    </row>
    <row r="14" spans="1:10" ht="15" thickBot="1" x14ac:dyDescent="0.35">
      <c r="A14" s="643" t="s">
        <v>718</v>
      </c>
      <c r="B14" s="644" t="s">
        <v>719</v>
      </c>
      <c r="C14" s="657"/>
      <c r="D14" s="657"/>
      <c r="E14" s="657"/>
      <c r="F14" s="657"/>
      <c r="G14" s="657"/>
      <c r="H14" s="657"/>
      <c r="I14" s="672"/>
      <c r="J14" s="672"/>
    </row>
    <row r="15" spans="1:10" ht="15" thickBot="1" x14ac:dyDescent="0.35">
      <c r="A15" s="643" t="s">
        <v>720</v>
      </c>
      <c r="B15" s="644" t="s">
        <v>723</v>
      </c>
      <c r="C15" s="657"/>
      <c r="D15" s="657"/>
      <c r="E15" s="657"/>
      <c r="F15" s="657"/>
      <c r="G15" s="657"/>
      <c r="H15" s="657"/>
      <c r="I15" s="672"/>
      <c r="J15" s="672"/>
    </row>
    <row r="16" spans="1:10" ht="15" thickBot="1" x14ac:dyDescent="0.35">
      <c r="A16" s="645" t="s">
        <v>722</v>
      </c>
      <c r="B16" s="646" t="s">
        <v>725</v>
      </c>
      <c r="C16" s="657"/>
      <c r="D16" s="657"/>
      <c r="E16" s="657"/>
      <c r="F16" s="657"/>
      <c r="G16" s="657"/>
      <c r="H16" s="657"/>
      <c r="I16" s="672"/>
      <c r="J16" s="672"/>
    </row>
    <row r="17" spans="1:10" ht="15" thickBot="1" x14ac:dyDescent="0.35">
      <c r="A17" s="645" t="s">
        <v>724</v>
      </c>
      <c r="B17" s="646" t="s">
        <v>769</v>
      </c>
      <c r="C17" s="657"/>
      <c r="D17" s="657"/>
      <c r="E17" s="657"/>
      <c r="F17" s="672"/>
      <c r="G17" s="672"/>
      <c r="H17" s="672"/>
      <c r="I17" s="672"/>
      <c r="J17" s="672"/>
    </row>
    <row r="18" spans="1:10" ht="15" thickBot="1" x14ac:dyDescent="0.35">
      <c r="A18" s="647">
        <v>100</v>
      </c>
      <c r="B18" s="648" t="s">
        <v>42</v>
      </c>
      <c r="C18" s="657"/>
      <c r="D18" s="657"/>
      <c r="E18" s="657"/>
      <c r="F18" s="672"/>
      <c r="G18" s="672"/>
      <c r="H18" s="672"/>
      <c r="I18" s="672"/>
      <c r="J18" s="672"/>
    </row>
  </sheetData>
  <mergeCells count="8">
    <mergeCell ref="C5:F5"/>
    <mergeCell ref="G5:H5"/>
    <mergeCell ref="I5:J5"/>
    <mergeCell ref="C6:C7"/>
    <mergeCell ref="D6:F6"/>
    <mergeCell ref="G6:G7"/>
    <mergeCell ref="H6:H7"/>
    <mergeCell ref="J6:J7"/>
  </mergeCells>
  <pageMargins left="0.70866141732283472" right="0.70866141732283472" top="0.74803149606299213" bottom="0.74803149606299213" header="0.31496062992125984" footer="0.31496062992125984"/>
  <pageSetup paperSize="9" scale="94" fitToHeight="0" orientation="landscape" r:id="rId1"/>
  <headerFooter>
    <oddHeader>&amp;CCS
Příloha 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9" tint="0.79998168889431442"/>
  </sheetPr>
  <dimension ref="B2:D9"/>
  <sheetViews>
    <sheetView showGridLines="0" view="pageLayout" zoomScaleNormal="100" workbookViewId="0">
      <selection activeCell="B4" sqref="B4:S4"/>
    </sheetView>
  </sheetViews>
  <sheetFormatPr defaultRowHeight="14.4" x14ac:dyDescent="0.3"/>
  <cols>
    <col min="2" max="2" width="4.44140625" customWidth="1"/>
    <col min="3" max="3" width="41.88671875" customWidth="1"/>
    <col min="4" max="4" width="49.44140625" customWidth="1"/>
  </cols>
  <sheetData>
    <row r="2" spans="2:4" ht="18" x14ac:dyDescent="0.3">
      <c r="B2" s="50" t="s">
        <v>679</v>
      </c>
    </row>
    <row r="3" spans="2:4" ht="16.2" thickBot="1" x14ac:dyDescent="0.35">
      <c r="B3" s="184"/>
      <c r="C3" s="256"/>
      <c r="D3" s="256"/>
    </row>
    <row r="4" spans="2:4" ht="16.2" thickBot="1" x14ac:dyDescent="0.35">
      <c r="B4" s="257"/>
      <c r="C4" s="257"/>
      <c r="D4" s="630" t="s">
        <v>6</v>
      </c>
    </row>
    <row r="5" spans="2:4" ht="36" customHeight="1" x14ac:dyDescent="0.3">
      <c r="B5" s="257"/>
      <c r="C5" s="257"/>
      <c r="D5" s="1216" t="s">
        <v>770</v>
      </c>
    </row>
    <row r="6" spans="2:4" ht="16.2" thickBot="1" x14ac:dyDescent="0.35">
      <c r="B6" s="257"/>
      <c r="C6" s="257"/>
      <c r="D6" s="1217"/>
    </row>
    <row r="7" spans="2:4" ht="29.25" customHeight="1" thickBot="1" x14ac:dyDescent="0.35">
      <c r="B7" s="653" t="s">
        <v>422</v>
      </c>
      <c r="C7" s="654" t="s">
        <v>771</v>
      </c>
      <c r="D7" s="649"/>
    </row>
    <row r="8" spans="2:4" ht="50.25" customHeight="1" thickBot="1" x14ac:dyDescent="0.35">
      <c r="B8" s="623" t="s">
        <v>428</v>
      </c>
      <c r="C8" s="624" t="s">
        <v>772</v>
      </c>
      <c r="D8" s="649"/>
    </row>
    <row r="9" spans="2:4" ht="63" customHeight="1" x14ac:dyDescent="0.3">
      <c r="B9" s="1218"/>
      <c r="C9" s="1218"/>
      <c r="D9" s="1218"/>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9" tint="0.79998168889431442"/>
    <pageSetUpPr fitToPage="1"/>
  </sheetPr>
  <dimension ref="A1:N32"/>
  <sheetViews>
    <sheetView showGridLines="0" view="pageLayout" zoomScaleNormal="100" workbookViewId="0">
      <selection activeCell="B4" sqref="B4:S4"/>
    </sheetView>
  </sheetViews>
  <sheetFormatPr defaultRowHeight="14.4" x14ac:dyDescent="0.3"/>
  <cols>
    <col min="2" max="2" width="24.88671875" customWidth="1"/>
    <col min="7" max="7" width="12.5546875" customWidth="1"/>
  </cols>
  <sheetData>
    <row r="1" spans="1:14" ht="17.399999999999999" x14ac:dyDescent="0.3">
      <c r="A1" s="620" t="s">
        <v>680</v>
      </c>
    </row>
    <row r="2" spans="1:14" ht="17.399999999999999" x14ac:dyDescent="0.3">
      <c r="A2" s="620" t="s">
        <v>2025</v>
      </c>
    </row>
    <row r="3" spans="1:14" ht="16.2" thickBot="1" x14ac:dyDescent="0.35">
      <c r="A3" s="184"/>
      <c r="B3" s="256"/>
      <c r="C3" s="256"/>
      <c r="D3" s="256"/>
      <c r="E3" s="256"/>
      <c r="F3" s="256"/>
      <c r="G3" s="256"/>
      <c r="H3" s="256"/>
      <c r="I3" s="256"/>
      <c r="J3" s="256"/>
      <c r="K3" s="256"/>
      <c r="L3" s="256"/>
      <c r="M3" s="256"/>
      <c r="N3" s="256"/>
    </row>
    <row r="4" spans="1:14" ht="16.2" thickBot="1" x14ac:dyDescent="0.35">
      <c r="A4" s="257"/>
      <c r="B4" s="257"/>
      <c r="C4" s="634" t="s">
        <v>6</v>
      </c>
      <c r="D4" s="635" t="s">
        <v>7</v>
      </c>
      <c r="E4" s="635" t="s">
        <v>8</v>
      </c>
      <c r="F4" s="635" t="s">
        <v>43</v>
      </c>
      <c r="G4" s="635" t="s">
        <v>44</v>
      </c>
      <c r="H4" s="635" t="s">
        <v>166</v>
      </c>
      <c r="I4" s="635" t="s">
        <v>167</v>
      </c>
      <c r="J4" s="635" t="s">
        <v>201</v>
      </c>
      <c r="K4" s="635" t="s">
        <v>402</v>
      </c>
      <c r="L4" s="635" t="s">
        <v>403</v>
      </c>
      <c r="M4" s="635" t="s">
        <v>404</v>
      </c>
      <c r="N4" s="635" t="s">
        <v>405</v>
      </c>
    </row>
    <row r="5" spans="1:14" ht="16.2" thickBot="1" x14ac:dyDescent="0.35">
      <c r="A5" s="257"/>
      <c r="B5" s="257"/>
      <c r="C5" s="1204" t="s">
        <v>699</v>
      </c>
      <c r="D5" s="1220"/>
      <c r="E5" s="1220"/>
      <c r="F5" s="1220"/>
      <c r="G5" s="1220"/>
      <c r="H5" s="1220"/>
      <c r="I5" s="1220"/>
      <c r="J5" s="1220"/>
      <c r="K5" s="1220"/>
      <c r="L5" s="1220"/>
      <c r="M5" s="1220"/>
      <c r="N5" s="1221"/>
    </row>
    <row r="6" spans="1:14" ht="16.2" thickBot="1" x14ac:dyDescent="0.35">
      <c r="A6" s="257"/>
      <c r="B6" s="257"/>
      <c r="C6" s="1210" t="s">
        <v>703</v>
      </c>
      <c r="D6" s="1211"/>
      <c r="E6" s="1207"/>
      <c r="F6" s="1206" t="s">
        <v>704</v>
      </c>
      <c r="G6" s="1211"/>
      <c r="H6" s="1211"/>
      <c r="I6" s="1211"/>
      <c r="J6" s="1211"/>
      <c r="K6" s="1211"/>
      <c r="L6" s="1211"/>
      <c r="M6" s="1211"/>
      <c r="N6" s="1212"/>
    </row>
    <row r="7" spans="1:14" x14ac:dyDescent="0.3">
      <c r="A7" s="1224"/>
      <c r="B7" s="1225"/>
      <c r="C7" s="1222"/>
      <c r="D7" s="1213" t="s">
        <v>773</v>
      </c>
      <c r="E7" s="1213" t="s">
        <v>774</v>
      </c>
      <c r="F7" s="1222"/>
      <c r="G7" s="1213" t="s">
        <v>775</v>
      </c>
      <c r="H7" s="1213" t="s">
        <v>776</v>
      </c>
      <c r="I7" s="1213" t="s">
        <v>777</v>
      </c>
      <c r="J7" s="1213" t="s">
        <v>778</v>
      </c>
      <c r="K7" s="1213" t="s">
        <v>779</v>
      </c>
      <c r="L7" s="1213" t="s">
        <v>780</v>
      </c>
      <c r="M7" s="1213" t="s">
        <v>781</v>
      </c>
      <c r="N7" s="1213" t="s">
        <v>767</v>
      </c>
    </row>
    <row r="8" spans="1:14" x14ac:dyDescent="0.3">
      <c r="A8" s="1224"/>
      <c r="B8" s="1225"/>
      <c r="C8" s="1222"/>
      <c r="D8" s="1219"/>
      <c r="E8" s="1219"/>
      <c r="F8" s="1222"/>
      <c r="G8" s="1219"/>
      <c r="H8" s="1219"/>
      <c r="I8" s="1219"/>
      <c r="J8" s="1219"/>
      <c r="K8" s="1219"/>
      <c r="L8" s="1219"/>
      <c r="M8" s="1219"/>
      <c r="N8" s="1219"/>
    </row>
    <row r="9" spans="1:14" ht="74.25" customHeight="1" thickBot="1" x14ac:dyDescent="0.35">
      <c r="A9" s="257"/>
      <c r="B9" s="257"/>
      <c r="C9" s="655"/>
      <c r="D9" s="1215"/>
      <c r="E9" s="1215"/>
      <c r="F9" s="1223"/>
      <c r="G9" s="1215"/>
      <c r="H9" s="1214"/>
      <c r="I9" s="1214"/>
      <c r="J9" s="1214"/>
      <c r="K9" s="1214"/>
      <c r="L9" s="1214"/>
      <c r="M9" s="1214"/>
      <c r="N9" s="1214"/>
    </row>
    <row r="10" spans="1:14" ht="28.2" thickBot="1" x14ac:dyDescent="0.35">
      <c r="A10" s="641" t="s">
        <v>708</v>
      </c>
      <c r="B10" s="642" t="s">
        <v>709</v>
      </c>
      <c r="C10" s="656"/>
      <c r="D10" s="657"/>
      <c r="E10" s="657"/>
      <c r="F10" s="657"/>
      <c r="G10" s="657"/>
      <c r="H10" s="657"/>
      <c r="I10" s="657"/>
      <c r="J10" s="657"/>
      <c r="K10" s="657"/>
      <c r="L10" s="657"/>
      <c r="M10" s="657"/>
      <c r="N10" s="657"/>
    </row>
    <row r="11" spans="1:14" ht="15" thickBot="1" x14ac:dyDescent="0.35">
      <c r="A11" s="641" t="s">
        <v>422</v>
      </c>
      <c r="B11" s="642" t="s">
        <v>710</v>
      </c>
      <c r="C11" s="656"/>
      <c r="D11" s="657"/>
      <c r="E11" s="657"/>
      <c r="F11" s="657"/>
      <c r="G11" s="657"/>
      <c r="H11" s="657"/>
      <c r="I11" s="657"/>
      <c r="J11" s="657"/>
      <c r="K11" s="657"/>
      <c r="L11" s="657"/>
      <c r="M11" s="657"/>
      <c r="N11" s="657"/>
    </row>
    <row r="12" spans="1:14" ht="15" thickBot="1" x14ac:dyDescent="0.35">
      <c r="A12" s="643" t="s">
        <v>428</v>
      </c>
      <c r="B12" s="644" t="s">
        <v>711</v>
      </c>
      <c r="C12" s="656"/>
      <c r="D12" s="657"/>
      <c r="E12" s="657"/>
      <c r="F12" s="657"/>
      <c r="G12" s="657"/>
      <c r="H12" s="657"/>
      <c r="I12" s="657"/>
      <c r="J12" s="657"/>
      <c r="K12" s="657"/>
      <c r="L12" s="657"/>
      <c r="M12" s="657"/>
      <c r="N12" s="657"/>
    </row>
    <row r="13" spans="1:14" ht="15" thickBot="1" x14ac:dyDescent="0.35">
      <c r="A13" s="643" t="s">
        <v>712</v>
      </c>
      <c r="B13" s="644" t="s">
        <v>713</v>
      </c>
      <c r="C13" s="656"/>
      <c r="D13" s="657"/>
      <c r="E13" s="657"/>
      <c r="F13" s="657"/>
      <c r="G13" s="657"/>
      <c r="H13" s="657"/>
      <c r="I13" s="657"/>
      <c r="J13" s="657"/>
      <c r="K13" s="657"/>
      <c r="L13" s="657"/>
      <c r="M13" s="657"/>
      <c r="N13" s="657"/>
    </row>
    <row r="14" spans="1:14" ht="15" thickBot="1" x14ac:dyDescent="0.35">
      <c r="A14" s="643" t="s">
        <v>714</v>
      </c>
      <c r="B14" s="644" t="s">
        <v>715</v>
      </c>
      <c r="C14" s="656"/>
      <c r="D14" s="657"/>
      <c r="E14" s="657"/>
      <c r="F14" s="657"/>
      <c r="G14" s="657"/>
      <c r="H14" s="657"/>
      <c r="I14" s="657"/>
      <c r="J14" s="657"/>
      <c r="K14" s="657"/>
      <c r="L14" s="657"/>
      <c r="M14" s="657"/>
      <c r="N14" s="657"/>
    </row>
    <row r="15" spans="1:14" ht="15" thickBot="1" x14ac:dyDescent="0.35">
      <c r="A15" s="643" t="s">
        <v>716</v>
      </c>
      <c r="B15" s="644" t="s">
        <v>717</v>
      </c>
      <c r="C15" s="656"/>
      <c r="D15" s="657"/>
      <c r="E15" s="657"/>
      <c r="F15" s="657"/>
      <c r="G15" s="657"/>
      <c r="H15" s="657"/>
      <c r="I15" s="657"/>
      <c r="J15" s="657"/>
      <c r="K15" s="657"/>
      <c r="L15" s="657"/>
      <c r="M15" s="657"/>
      <c r="N15" s="657"/>
    </row>
    <row r="16" spans="1:14" ht="15" thickBot="1" x14ac:dyDescent="0.35">
      <c r="A16" s="643" t="s">
        <v>718</v>
      </c>
      <c r="B16" s="644" t="s">
        <v>719</v>
      </c>
      <c r="C16" s="656"/>
      <c r="D16" s="657"/>
      <c r="E16" s="657"/>
      <c r="F16" s="657"/>
      <c r="G16" s="657"/>
      <c r="H16" s="657"/>
      <c r="I16" s="657"/>
      <c r="J16" s="657"/>
      <c r="K16" s="657"/>
      <c r="L16" s="657"/>
      <c r="M16" s="657"/>
      <c r="N16" s="657"/>
    </row>
    <row r="17" spans="1:14" ht="15" thickBot="1" x14ac:dyDescent="0.35">
      <c r="A17" s="643" t="s">
        <v>720</v>
      </c>
      <c r="B17" s="644" t="s">
        <v>782</v>
      </c>
      <c r="C17" s="656"/>
      <c r="D17" s="657"/>
      <c r="E17" s="657"/>
      <c r="F17" s="657"/>
      <c r="G17" s="657"/>
      <c r="H17" s="657"/>
      <c r="I17" s="657"/>
      <c r="J17" s="657"/>
      <c r="K17" s="657"/>
      <c r="L17" s="657"/>
      <c r="M17" s="657"/>
      <c r="N17" s="657"/>
    </row>
    <row r="18" spans="1:14" ht="15" thickBot="1" x14ac:dyDescent="0.35">
      <c r="A18" s="643" t="s">
        <v>722</v>
      </c>
      <c r="B18" s="644" t="s">
        <v>723</v>
      </c>
      <c r="C18" s="656"/>
      <c r="D18" s="657"/>
      <c r="E18" s="657"/>
      <c r="F18" s="657"/>
      <c r="G18" s="657"/>
      <c r="H18" s="657"/>
      <c r="I18" s="657"/>
      <c r="J18" s="657"/>
      <c r="K18" s="657"/>
      <c r="L18" s="657"/>
      <c r="M18" s="657"/>
      <c r="N18" s="657"/>
    </row>
    <row r="19" spans="1:14" ht="15" thickBot="1" x14ac:dyDescent="0.35">
      <c r="A19" s="645" t="s">
        <v>724</v>
      </c>
      <c r="B19" s="646" t="s">
        <v>725</v>
      </c>
      <c r="C19" s="656"/>
      <c r="D19" s="657"/>
      <c r="E19" s="657"/>
      <c r="F19" s="657"/>
      <c r="G19" s="657"/>
      <c r="H19" s="657"/>
      <c r="I19" s="657"/>
      <c r="J19" s="657"/>
      <c r="K19" s="657"/>
      <c r="L19" s="657"/>
      <c r="M19" s="657"/>
      <c r="N19" s="657"/>
    </row>
    <row r="20" spans="1:14" ht="15" thickBot="1" x14ac:dyDescent="0.35">
      <c r="A20" s="643" t="s">
        <v>726</v>
      </c>
      <c r="B20" s="644" t="s">
        <v>711</v>
      </c>
      <c r="C20" s="656"/>
      <c r="D20" s="657"/>
      <c r="E20" s="657"/>
      <c r="F20" s="657"/>
      <c r="G20" s="657"/>
      <c r="H20" s="657"/>
      <c r="I20" s="657"/>
      <c r="J20" s="657"/>
      <c r="K20" s="657"/>
      <c r="L20" s="657"/>
      <c r="M20" s="657"/>
      <c r="N20" s="657"/>
    </row>
    <row r="21" spans="1:14" ht="15" thickBot="1" x14ac:dyDescent="0.35">
      <c r="A21" s="643" t="s">
        <v>727</v>
      </c>
      <c r="B21" s="644" t="s">
        <v>713</v>
      </c>
      <c r="C21" s="656"/>
      <c r="D21" s="657"/>
      <c r="E21" s="657"/>
      <c r="F21" s="657"/>
      <c r="G21" s="657"/>
      <c r="H21" s="657"/>
      <c r="I21" s="657"/>
      <c r="J21" s="657"/>
      <c r="K21" s="657"/>
      <c r="L21" s="657"/>
      <c r="M21" s="657"/>
      <c r="N21" s="657"/>
    </row>
    <row r="22" spans="1:14" ht="15" thickBot="1" x14ac:dyDescent="0.35">
      <c r="A22" s="643" t="s">
        <v>728</v>
      </c>
      <c r="B22" s="644" t="s">
        <v>715</v>
      </c>
      <c r="C22" s="656"/>
      <c r="D22" s="657"/>
      <c r="E22" s="657"/>
      <c r="F22" s="657"/>
      <c r="G22" s="657"/>
      <c r="H22" s="657"/>
      <c r="I22" s="657"/>
      <c r="J22" s="657"/>
      <c r="K22" s="657"/>
      <c r="L22" s="657"/>
      <c r="M22" s="657"/>
      <c r="N22" s="657"/>
    </row>
    <row r="23" spans="1:14" ht="15" thickBot="1" x14ac:dyDescent="0.35">
      <c r="A23" s="643" t="s">
        <v>729</v>
      </c>
      <c r="B23" s="644" t="s">
        <v>717</v>
      </c>
      <c r="C23" s="656"/>
      <c r="D23" s="657"/>
      <c r="E23" s="657"/>
      <c r="F23" s="657"/>
      <c r="G23" s="657"/>
      <c r="H23" s="657"/>
      <c r="I23" s="657"/>
      <c r="J23" s="657"/>
      <c r="K23" s="657"/>
      <c r="L23" s="657"/>
      <c r="M23" s="657"/>
      <c r="N23" s="657"/>
    </row>
    <row r="24" spans="1:14" ht="15" thickBot="1" x14ac:dyDescent="0.35">
      <c r="A24" s="643" t="s">
        <v>730</v>
      </c>
      <c r="B24" s="644" t="s">
        <v>719</v>
      </c>
      <c r="C24" s="656"/>
      <c r="D24" s="657"/>
      <c r="E24" s="657"/>
      <c r="F24" s="657"/>
      <c r="G24" s="657"/>
      <c r="H24" s="657"/>
      <c r="I24" s="657"/>
      <c r="J24" s="657"/>
      <c r="K24" s="657"/>
      <c r="L24" s="657"/>
      <c r="M24" s="657"/>
      <c r="N24" s="657"/>
    </row>
    <row r="25" spans="1:14" ht="15" thickBot="1" x14ac:dyDescent="0.35">
      <c r="A25" s="645" t="s">
        <v>731</v>
      </c>
      <c r="B25" s="646" t="s">
        <v>491</v>
      </c>
      <c r="C25" s="656"/>
      <c r="D25" s="658"/>
      <c r="E25" s="658"/>
      <c r="F25" s="657"/>
      <c r="G25" s="658"/>
      <c r="H25" s="658"/>
      <c r="I25" s="658"/>
      <c r="J25" s="658"/>
      <c r="K25" s="658"/>
      <c r="L25" s="658"/>
      <c r="M25" s="658"/>
      <c r="N25" s="657"/>
    </row>
    <row r="26" spans="1:14" ht="15" thickBot="1" x14ac:dyDescent="0.35">
      <c r="A26" s="643" t="s">
        <v>732</v>
      </c>
      <c r="B26" s="644" t="s">
        <v>711</v>
      </c>
      <c r="C26" s="656"/>
      <c r="D26" s="658"/>
      <c r="E26" s="658"/>
      <c r="F26" s="657"/>
      <c r="G26" s="658"/>
      <c r="H26" s="658"/>
      <c r="I26" s="658"/>
      <c r="J26" s="658"/>
      <c r="K26" s="658"/>
      <c r="L26" s="658"/>
      <c r="M26" s="658"/>
      <c r="N26" s="657"/>
    </row>
    <row r="27" spans="1:14" ht="15" thickBot="1" x14ac:dyDescent="0.35">
      <c r="A27" s="643" t="s">
        <v>733</v>
      </c>
      <c r="B27" s="644" t="s">
        <v>713</v>
      </c>
      <c r="C27" s="656"/>
      <c r="D27" s="658"/>
      <c r="E27" s="658"/>
      <c r="F27" s="657"/>
      <c r="G27" s="658"/>
      <c r="H27" s="658"/>
      <c r="I27" s="658"/>
      <c r="J27" s="658"/>
      <c r="K27" s="658"/>
      <c r="L27" s="658"/>
      <c r="M27" s="658"/>
      <c r="N27" s="657"/>
    </row>
    <row r="28" spans="1:14" ht="15" thickBot="1" x14ac:dyDescent="0.35">
      <c r="A28" s="643" t="s">
        <v>734</v>
      </c>
      <c r="B28" s="644" t="s">
        <v>715</v>
      </c>
      <c r="C28" s="656"/>
      <c r="D28" s="658"/>
      <c r="E28" s="658"/>
      <c r="F28" s="657"/>
      <c r="G28" s="658"/>
      <c r="H28" s="658"/>
      <c r="I28" s="658"/>
      <c r="J28" s="658"/>
      <c r="K28" s="658"/>
      <c r="L28" s="658"/>
      <c r="M28" s="658"/>
      <c r="N28" s="657"/>
    </row>
    <row r="29" spans="1:14" ht="15" thickBot="1" x14ac:dyDescent="0.35">
      <c r="A29" s="643" t="s">
        <v>735</v>
      </c>
      <c r="B29" s="644" t="s">
        <v>717</v>
      </c>
      <c r="C29" s="656"/>
      <c r="D29" s="658"/>
      <c r="E29" s="658"/>
      <c r="F29" s="657"/>
      <c r="G29" s="658"/>
      <c r="H29" s="658"/>
      <c r="I29" s="658"/>
      <c r="J29" s="658"/>
      <c r="K29" s="658"/>
      <c r="L29" s="658"/>
      <c r="M29" s="658"/>
      <c r="N29" s="657"/>
    </row>
    <row r="30" spans="1:14" ht="15" thickBot="1" x14ac:dyDescent="0.35">
      <c r="A30" s="643" t="s">
        <v>736</v>
      </c>
      <c r="B30" s="644" t="s">
        <v>719</v>
      </c>
      <c r="C30" s="656"/>
      <c r="D30" s="658"/>
      <c r="E30" s="658"/>
      <c r="F30" s="657"/>
      <c r="G30" s="658"/>
      <c r="H30" s="658"/>
      <c r="I30" s="658"/>
      <c r="J30" s="658"/>
      <c r="K30" s="658"/>
      <c r="L30" s="658"/>
      <c r="M30" s="658"/>
      <c r="N30" s="657"/>
    </row>
    <row r="31" spans="1:14" ht="15" thickBot="1" x14ac:dyDescent="0.35">
      <c r="A31" s="643" t="s">
        <v>737</v>
      </c>
      <c r="B31" s="644" t="s">
        <v>723</v>
      </c>
      <c r="C31" s="656"/>
      <c r="D31" s="658"/>
      <c r="E31" s="658"/>
      <c r="F31" s="657"/>
      <c r="G31" s="658"/>
      <c r="H31" s="658"/>
      <c r="I31" s="658"/>
      <c r="J31" s="658"/>
      <c r="K31" s="658"/>
      <c r="L31" s="658"/>
      <c r="M31" s="658"/>
      <c r="N31" s="657"/>
    </row>
    <row r="32" spans="1:14" ht="15" thickBot="1" x14ac:dyDescent="0.35">
      <c r="A32" s="647" t="s">
        <v>738</v>
      </c>
      <c r="B32" s="648" t="s">
        <v>42</v>
      </c>
      <c r="C32" s="656"/>
      <c r="D32" s="657"/>
      <c r="E32" s="657"/>
      <c r="F32" s="657"/>
      <c r="G32" s="657"/>
      <c r="H32" s="657"/>
      <c r="I32" s="657"/>
      <c r="J32" s="657"/>
      <c r="K32" s="657"/>
      <c r="L32" s="657"/>
      <c r="M32" s="657"/>
      <c r="N32" s="657"/>
    </row>
  </sheetData>
  <mergeCells count="17">
    <mergeCell ref="A7:A8"/>
    <mergeCell ref="B7:B8"/>
    <mergeCell ref="C7:C8"/>
    <mergeCell ref="D7:D9"/>
    <mergeCell ref="E7:E9"/>
    <mergeCell ref="L7:L9"/>
    <mergeCell ref="M7:M9"/>
    <mergeCell ref="C5:N5"/>
    <mergeCell ref="C6:E6"/>
    <mergeCell ref="F6:N6"/>
    <mergeCell ref="F7:F9"/>
    <mergeCell ref="G7:G9"/>
    <mergeCell ref="N7:N9"/>
    <mergeCell ref="H7:H9"/>
    <mergeCell ref="I7:I9"/>
    <mergeCell ref="J7:J9"/>
    <mergeCell ref="K7:K9"/>
  </mergeCells>
  <pageMargins left="0.70866141732283472" right="0.70866141732283472" top="0.74803149606299213" bottom="0.74803149606299213" header="0.31496062992125984" footer="0.31496062992125984"/>
  <pageSetup paperSize="9" scale="90" fitToHeight="0" orientation="landscape" r:id="rId1"/>
  <headerFooter>
    <oddHeader>&amp;CCS
Příloha 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9" tint="0.79998168889431442"/>
  </sheetPr>
  <dimension ref="B2:K24"/>
  <sheetViews>
    <sheetView showGridLines="0" view="pageLayout" zoomScaleNormal="100" workbookViewId="0">
      <selection activeCell="B4" sqref="B4:S4"/>
    </sheetView>
  </sheetViews>
  <sheetFormatPr defaultRowHeight="14.4" x14ac:dyDescent="0.3"/>
  <cols>
    <col min="2" max="2" width="4.44140625" customWidth="1"/>
    <col min="3" max="3" width="14.5546875" customWidth="1"/>
    <col min="8" max="8" width="12.44140625" customWidth="1"/>
    <col min="9" max="9" width="16" customWidth="1"/>
    <col min="10" max="10" width="10.88671875" customWidth="1"/>
    <col min="11" max="11" width="6.5546875" customWidth="1"/>
  </cols>
  <sheetData>
    <row r="2" spans="2:11" ht="18" x14ac:dyDescent="0.3">
      <c r="B2" s="50" t="s">
        <v>1873</v>
      </c>
    </row>
    <row r="3" spans="2:11" ht="15.6" x14ac:dyDescent="0.3">
      <c r="B3" s="184"/>
      <c r="C3" s="256"/>
      <c r="D3" s="256"/>
      <c r="E3" s="256"/>
      <c r="H3" s="256"/>
      <c r="I3" s="256"/>
      <c r="J3" s="268"/>
      <c r="K3" s="256"/>
    </row>
    <row r="4" spans="2:11" ht="16.2" thickBot="1" x14ac:dyDescent="0.35">
      <c r="B4" s="184"/>
      <c r="C4" s="256"/>
      <c r="D4" s="256"/>
      <c r="E4" s="256"/>
      <c r="F4" s="1228"/>
      <c r="G4" s="1228"/>
      <c r="H4" s="256"/>
      <c r="I4" s="256"/>
      <c r="J4" s="268"/>
      <c r="K4" s="256"/>
    </row>
    <row r="5" spans="2:11" ht="16.2" thickBot="1" x14ac:dyDescent="0.35">
      <c r="B5" s="257"/>
      <c r="C5" s="257"/>
      <c r="D5" s="634" t="s">
        <v>6</v>
      </c>
      <c r="E5" s="635" t="s">
        <v>7</v>
      </c>
      <c r="F5" s="635" t="s">
        <v>8</v>
      </c>
      <c r="G5" s="635" t="s">
        <v>43</v>
      </c>
      <c r="H5" s="635" t="s">
        <v>44</v>
      </c>
      <c r="I5" s="635" t="s">
        <v>1874</v>
      </c>
      <c r="J5" s="1201" t="s">
        <v>167</v>
      </c>
      <c r="K5" s="1203"/>
    </row>
    <row r="6" spans="2:11" ht="84" customHeight="1" thickBot="1" x14ac:dyDescent="0.35">
      <c r="B6" s="257"/>
      <c r="C6" s="257"/>
      <c r="D6" s="1210" t="s">
        <v>699</v>
      </c>
      <c r="E6" s="1211"/>
      <c r="F6" s="1211"/>
      <c r="G6" s="1207"/>
      <c r="H6" s="1212" t="s">
        <v>783</v>
      </c>
      <c r="I6" s="1213" t="s">
        <v>784</v>
      </c>
      <c r="J6" s="1210" t="s">
        <v>785</v>
      </c>
      <c r="K6" s="1212"/>
    </row>
    <row r="7" spans="2:11" ht="34.5" customHeight="1" thickBot="1" x14ac:dyDescent="0.35">
      <c r="B7" s="269"/>
      <c r="C7" s="269"/>
      <c r="D7" s="659"/>
      <c r="E7" s="1210" t="s">
        <v>786</v>
      </c>
      <c r="F7" s="1212"/>
      <c r="G7" s="1233" t="s">
        <v>787</v>
      </c>
      <c r="H7" s="1229"/>
      <c r="I7" s="1219"/>
      <c r="J7" s="1230"/>
      <c r="K7" s="1229"/>
    </row>
    <row r="8" spans="2:11" ht="15.6" x14ac:dyDescent="0.3">
      <c r="B8" s="257"/>
      <c r="C8" s="257"/>
      <c r="D8" s="659"/>
      <c r="E8" s="1236"/>
      <c r="F8" s="1213" t="s">
        <v>767</v>
      </c>
      <c r="G8" s="1234"/>
      <c r="H8" s="1236"/>
      <c r="I8" s="1219"/>
      <c r="J8" s="1230"/>
      <c r="K8" s="1229"/>
    </row>
    <row r="9" spans="2:11" ht="16.2" thickBot="1" x14ac:dyDescent="0.35">
      <c r="B9" s="257"/>
      <c r="C9" s="257"/>
      <c r="D9" s="659"/>
      <c r="E9" s="1237"/>
      <c r="F9" s="1215"/>
      <c r="G9" s="1235"/>
      <c r="H9" s="1237"/>
      <c r="I9" s="1215"/>
      <c r="J9" s="1231"/>
      <c r="K9" s="1232"/>
    </row>
    <row r="10" spans="2:11" ht="28.2" thickBot="1" x14ac:dyDescent="0.35">
      <c r="B10" s="661" t="s">
        <v>422</v>
      </c>
      <c r="C10" s="662" t="s">
        <v>788</v>
      </c>
      <c r="D10" s="663"/>
      <c r="E10" s="664"/>
      <c r="F10" s="663"/>
      <c r="G10" s="663"/>
      <c r="H10" s="663"/>
      <c r="I10" s="665"/>
      <c r="J10" s="1238"/>
      <c r="K10" s="1239"/>
    </row>
    <row r="11" spans="2:11" ht="15" thickBot="1" x14ac:dyDescent="0.35">
      <c r="B11" s="643" t="s">
        <v>428</v>
      </c>
      <c r="C11" s="666" t="s">
        <v>789</v>
      </c>
      <c r="D11" s="646"/>
      <c r="E11" s="646"/>
      <c r="F11" s="646"/>
      <c r="G11" s="646"/>
      <c r="H11" s="646"/>
      <c r="I11" s="667"/>
      <c r="J11" s="1226"/>
      <c r="K11" s="1227"/>
    </row>
    <row r="12" spans="2:11" ht="15" thickBot="1" x14ac:dyDescent="0.35">
      <c r="B12" s="643" t="s">
        <v>712</v>
      </c>
      <c r="C12" s="666" t="s">
        <v>790</v>
      </c>
      <c r="D12" s="646"/>
      <c r="E12" s="646"/>
      <c r="F12" s="646"/>
      <c r="G12" s="646"/>
      <c r="H12" s="646"/>
      <c r="I12" s="667"/>
      <c r="J12" s="1226"/>
      <c r="K12" s="1227"/>
    </row>
    <row r="13" spans="2:11" ht="15" thickBot="1" x14ac:dyDescent="0.35">
      <c r="B13" s="643" t="s">
        <v>714</v>
      </c>
      <c r="C13" s="666" t="s">
        <v>791</v>
      </c>
      <c r="D13" s="646"/>
      <c r="E13" s="646"/>
      <c r="F13" s="646"/>
      <c r="G13" s="646"/>
      <c r="H13" s="646"/>
      <c r="I13" s="667"/>
      <c r="J13" s="1226"/>
      <c r="K13" s="1227"/>
    </row>
    <row r="14" spans="2:11" ht="15" thickBot="1" x14ac:dyDescent="0.35">
      <c r="B14" s="643" t="s">
        <v>716</v>
      </c>
      <c r="C14" s="666" t="s">
        <v>792</v>
      </c>
      <c r="D14" s="646"/>
      <c r="E14" s="646"/>
      <c r="F14" s="646"/>
      <c r="G14" s="646"/>
      <c r="H14" s="646"/>
      <c r="I14" s="667"/>
      <c r="J14" s="1226"/>
      <c r="K14" s="1227"/>
    </row>
    <row r="15" spans="2:11" ht="15" thickBot="1" x14ac:dyDescent="0.35">
      <c r="B15" s="643" t="s">
        <v>718</v>
      </c>
      <c r="C15" s="666" t="s">
        <v>793</v>
      </c>
      <c r="D15" s="646"/>
      <c r="E15" s="646"/>
      <c r="F15" s="646"/>
      <c r="G15" s="646"/>
      <c r="H15" s="646"/>
      <c r="I15" s="667"/>
      <c r="J15" s="1226"/>
      <c r="K15" s="1227"/>
    </row>
    <row r="16" spans="2:11" ht="15" thickBot="1" x14ac:dyDescent="0.35">
      <c r="B16" s="643" t="s">
        <v>720</v>
      </c>
      <c r="C16" s="666" t="s">
        <v>794</v>
      </c>
      <c r="D16" s="646"/>
      <c r="E16" s="646"/>
      <c r="F16" s="646"/>
      <c r="G16" s="646"/>
      <c r="H16" s="646"/>
      <c r="I16" s="667"/>
      <c r="J16" s="1226"/>
      <c r="K16" s="1227"/>
    </row>
    <row r="17" spans="2:11" ht="28.2" thickBot="1" x14ac:dyDescent="0.35">
      <c r="B17" s="643" t="s">
        <v>722</v>
      </c>
      <c r="C17" s="648" t="s">
        <v>491</v>
      </c>
      <c r="D17" s="664"/>
      <c r="E17" s="664"/>
      <c r="F17" s="664"/>
      <c r="G17" s="668"/>
      <c r="H17" s="668"/>
      <c r="I17" s="664"/>
      <c r="J17" s="1240"/>
      <c r="K17" s="1241"/>
    </row>
    <row r="18" spans="2:11" ht="15" thickBot="1" x14ac:dyDescent="0.35">
      <c r="B18" s="645" t="s">
        <v>724</v>
      </c>
      <c r="C18" s="666" t="s">
        <v>789</v>
      </c>
      <c r="D18" s="646"/>
      <c r="E18" s="646"/>
      <c r="F18" s="646"/>
      <c r="G18" s="667"/>
      <c r="H18" s="667"/>
      <c r="I18" s="646"/>
      <c r="J18" s="1240"/>
      <c r="K18" s="1241"/>
    </row>
    <row r="19" spans="2:11" ht="15" thickBot="1" x14ac:dyDescent="0.35">
      <c r="B19" s="643" t="s">
        <v>726</v>
      </c>
      <c r="C19" s="666" t="s">
        <v>790</v>
      </c>
      <c r="D19" s="646"/>
      <c r="E19" s="646"/>
      <c r="F19" s="646"/>
      <c r="G19" s="667"/>
      <c r="H19" s="667"/>
      <c r="I19" s="646"/>
      <c r="J19" s="1240"/>
      <c r="K19" s="1241"/>
    </row>
    <row r="20" spans="2:11" ht="15" thickBot="1" x14ac:dyDescent="0.35">
      <c r="B20" s="643" t="s">
        <v>727</v>
      </c>
      <c r="C20" s="666" t="s">
        <v>791</v>
      </c>
      <c r="D20" s="646"/>
      <c r="E20" s="646"/>
      <c r="F20" s="646"/>
      <c r="G20" s="667"/>
      <c r="H20" s="667"/>
      <c r="I20" s="646"/>
      <c r="J20" s="1240"/>
      <c r="K20" s="1241"/>
    </row>
    <row r="21" spans="2:11" ht="15" thickBot="1" x14ac:dyDescent="0.35">
      <c r="B21" s="643" t="s">
        <v>728</v>
      </c>
      <c r="C21" s="666" t="s">
        <v>792</v>
      </c>
      <c r="D21" s="646"/>
      <c r="E21" s="646"/>
      <c r="F21" s="646"/>
      <c r="G21" s="667"/>
      <c r="H21" s="667"/>
      <c r="I21" s="646"/>
      <c r="J21" s="1240"/>
      <c r="K21" s="1241"/>
    </row>
    <row r="22" spans="2:11" ht="15" thickBot="1" x14ac:dyDescent="0.35">
      <c r="B22" s="643" t="s">
        <v>729</v>
      </c>
      <c r="C22" s="666" t="s">
        <v>793</v>
      </c>
      <c r="D22" s="646"/>
      <c r="E22" s="646"/>
      <c r="F22" s="646"/>
      <c r="G22" s="667"/>
      <c r="H22" s="667"/>
      <c r="I22" s="646"/>
      <c r="J22" s="1240"/>
      <c r="K22" s="1241"/>
    </row>
    <row r="23" spans="2:11" ht="15" thickBot="1" x14ac:dyDescent="0.35">
      <c r="B23" s="643" t="s">
        <v>730</v>
      </c>
      <c r="C23" s="666" t="s">
        <v>794</v>
      </c>
      <c r="D23" s="646"/>
      <c r="E23" s="646"/>
      <c r="F23" s="646"/>
      <c r="G23" s="667"/>
      <c r="H23" s="667"/>
      <c r="I23" s="646"/>
      <c r="J23" s="1240"/>
      <c r="K23" s="1241"/>
    </row>
    <row r="24" spans="2:11" ht="15" thickBot="1" x14ac:dyDescent="0.35">
      <c r="B24" s="669" t="s">
        <v>731</v>
      </c>
      <c r="C24" s="648" t="s">
        <v>42</v>
      </c>
      <c r="D24" s="646"/>
      <c r="E24" s="646"/>
      <c r="F24" s="646"/>
      <c r="G24" s="646"/>
      <c r="H24" s="646"/>
      <c r="I24" s="646"/>
      <c r="J24" s="1242"/>
      <c r="K24" s="1243"/>
    </row>
  </sheetData>
  <mergeCells count="26">
    <mergeCell ref="J21:K21"/>
    <mergeCell ref="J22:K22"/>
    <mergeCell ref="J23:K23"/>
    <mergeCell ref="J24:K24"/>
    <mergeCell ref="J15:K15"/>
    <mergeCell ref="J16:K16"/>
    <mergeCell ref="J17:K17"/>
    <mergeCell ref="J18:K18"/>
    <mergeCell ref="J19:K19"/>
    <mergeCell ref="J20:K20"/>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B2:L46"/>
  <sheetViews>
    <sheetView showGridLines="0" zoomScaleNormal="100" workbookViewId="0">
      <selection activeCell="C9" sqref="C9"/>
    </sheetView>
  </sheetViews>
  <sheetFormatPr defaultRowHeight="14.4" x14ac:dyDescent="0.3"/>
  <cols>
    <col min="1" max="1" width="8.88671875" customWidth="1"/>
    <col min="2" max="2" width="127.6640625" customWidth="1"/>
    <col min="3" max="3" width="31.6640625" customWidth="1"/>
  </cols>
  <sheetData>
    <row r="2" spans="2:12" ht="22.5" customHeight="1" x14ac:dyDescent="0.3">
      <c r="B2" s="532"/>
    </row>
    <row r="3" spans="2:12" ht="20.25" customHeight="1" x14ac:dyDescent="0.3">
      <c r="B3" s="554" t="s">
        <v>2020</v>
      </c>
    </row>
    <row r="5" spans="2:12" ht="72.599999999999994" customHeight="1" x14ac:dyDescent="0.3">
      <c r="B5" s="532" t="s">
        <v>2072</v>
      </c>
      <c r="C5" s="425"/>
      <c r="D5" s="425"/>
      <c r="E5" s="425"/>
      <c r="F5" s="425"/>
      <c r="G5" s="425"/>
      <c r="H5" s="425"/>
      <c r="I5" s="425"/>
      <c r="J5" s="425"/>
      <c r="K5" s="425"/>
      <c r="L5" s="425"/>
    </row>
    <row r="6" spans="2:12" ht="12.6" customHeight="1" x14ac:dyDescent="0.3"/>
    <row r="7" spans="2:12" ht="22.5" customHeight="1" x14ac:dyDescent="0.3">
      <c r="B7" s="865" t="s">
        <v>2021</v>
      </c>
      <c r="C7" s="897"/>
    </row>
    <row r="8" spans="2:12" ht="25.2" customHeight="1" x14ac:dyDescent="0.3">
      <c r="B8" s="900" t="s">
        <v>2086</v>
      </c>
      <c r="C8" s="897"/>
    </row>
    <row r="9" spans="2:12" ht="34.200000000000003" customHeight="1" x14ac:dyDescent="0.3">
      <c r="B9" s="898" t="s">
        <v>2070</v>
      </c>
      <c r="C9" s="999">
        <f>+OBSAH!C6</f>
        <v>45291</v>
      </c>
    </row>
    <row r="10" spans="2:12" ht="31.2" customHeight="1" x14ac:dyDescent="0.3">
      <c r="B10" s="898" t="s">
        <v>2071</v>
      </c>
      <c r="C10" s="1026" t="str">
        <f>+OBSAH!C4</f>
        <v>Ostatní nekotovaná</v>
      </c>
      <c r="D10" s="1027"/>
      <c r="E10" s="1027"/>
      <c r="F10" s="1028"/>
    </row>
    <row r="11" spans="2:12" ht="34.200000000000003" customHeight="1" x14ac:dyDescent="0.3">
      <c r="B11" s="425"/>
    </row>
    <row r="12" spans="2:12" ht="28.8" x14ac:dyDescent="0.3">
      <c r="B12" s="302" t="s">
        <v>2022</v>
      </c>
    </row>
    <row r="13" spans="2:12" x14ac:dyDescent="0.3">
      <c r="B13" s="1029" t="s">
        <v>2095</v>
      </c>
    </row>
    <row r="14" spans="2:12" x14ac:dyDescent="0.3">
      <c r="B14" s="1030"/>
    </row>
    <row r="15" spans="2:12" x14ac:dyDescent="0.3">
      <c r="B15" s="1030"/>
    </row>
    <row r="16" spans="2:12" x14ac:dyDescent="0.3">
      <c r="B16" s="1030"/>
    </row>
    <row r="17" spans="2:2" x14ac:dyDescent="0.3">
      <c r="B17" s="1030"/>
    </row>
    <row r="18" spans="2:2" x14ac:dyDescent="0.3">
      <c r="B18" s="1030"/>
    </row>
    <row r="19" spans="2:2" x14ac:dyDescent="0.3">
      <c r="B19" s="521"/>
    </row>
    <row r="20" spans="2:2" x14ac:dyDescent="0.3">
      <c r="B20" s="521"/>
    </row>
    <row r="21" spans="2:2" x14ac:dyDescent="0.3">
      <c r="B21" s="521"/>
    </row>
    <row r="22" spans="2:2" x14ac:dyDescent="0.3">
      <c r="B22" s="521"/>
    </row>
    <row r="23" spans="2:2" x14ac:dyDescent="0.3">
      <c r="B23" s="521"/>
    </row>
    <row r="24" spans="2:2" x14ac:dyDescent="0.3">
      <c r="B24" s="521"/>
    </row>
    <row r="25" spans="2:2" x14ac:dyDescent="0.3">
      <c r="B25" s="521"/>
    </row>
    <row r="26" spans="2:2" x14ac:dyDescent="0.3">
      <c r="B26" s="521"/>
    </row>
    <row r="27" spans="2:2" x14ac:dyDescent="0.3">
      <c r="B27" s="521"/>
    </row>
    <row r="28" spans="2:2" x14ac:dyDescent="0.3">
      <c r="B28" s="521"/>
    </row>
    <row r="29" spans="2:2" x14ac:dyDescent="0.3">
      <c r="B29" s="521"/>
    </row>
    <row r="30" spans="2:2" x14ac:dyDescent="0.3">
      <c r="B30" s="521"/>
    </row>
    <row r="31" spans="2:2" x14ac:dyDescent="0.3">
      <c r="B31" s="521"/>
    </row>
    <row r="32" spans="2:2" x14ac:dyDescent="0.3">
      <c r="B32" s="521"/>
    </row>
    <row r="33" spans="2:2" x14ac:dyDescent="0.3">
      <c r="B33" s="521"/>
    </row>
    <row r="34" spans="2:2" x14ac:dyDescent="0.3">
      <c r="B34" s="521"/>
    </row>
    <row r="35" spans="2:2" x14ac:dyDescent="0.3">
      <c r="B35" s="521"/>
    </row>
    <row r="36" spans="2:2" x14ac:dyDescent="0.3">
      <c r="B36" s="521"/>
    </row>
    <row r="37" spans="2:2" x14ac:dyDescent="0.3">
      <c r="B37" s="521"/>
    </row>
    <row r="38" spans="2:2" x14ac:dyDescent="0.3">
      <c r="B38" s="521"/>
    </row>
    <row r="39" spans="2:2" x14ac:dyDescent="0.3">
      <c r="B39" s="521"/>
    </row>
    <row r="40" spans="2:2" x14ac:dyDescent="0.3">
      <c r="B40" s="521"/>
    </row>
    <row r="41" spans="2:2" x14ac:dyDescent="0.3">
      <c r="B41" s="521"/>
    </row>
    <row r="42" spans="2:2" x14ac:dyDescent="0.3">
      <c r="B42" s="521"/>
    </row>
    <row r="43" spans="2:2" x14ac:dyDescent="0.3">
      <c r="B43" s="521"/>
    </row>
    <row r="44" spans="2:2" x14ac:dyDescent="0.3">
      <c r="B44" s="521"/>
    </row>
    <row r="45" spans="2:2" x14ac:dyDescent="0.3">
      <c r="B45" s="521"/>
    </row>
    <row r="46" spans="2:2" x14ac:dyDescent="0.3">
      <c r="B46" s="447"/>
    </row>
  </sheetData>
  <mergeCells count="2">
    <mergeCell ref="C10:F10"/>
    <mergeCell ref="B13:B18"/>
  </mergeCell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9" tint="0.79998168889431442"/>
    <pageSetUpPr fitToPage="1"/>
  </sheetPr>
  <dimension ref="B2:I28"/>
  <sheetViews>
    <sheetView showGridLines="0" view="pageLayout" zoomScaleNormal="100" workbookViewId="0">
      <selection activeCell="B4" sqref="B4:S4"/>
    </sheetView>
  </sheetViews>
  <sheetFormatPr defaultRowHeight="14.4" x14ac:dyDescent="0.3"/>
  <cols>
    <col min="2" max="2" width="4.5546875" customWidth="1"/>
    <col min="3" max="3" width="25" customWidth="1"/>
    <col min="7" max="7" width="13" customWidth="1"/>
    <col min="8" max="8" width="12.44140625" customWidth="1"/>
    <col min="9" max="9" width="20.44140625" customWidth="1"/>
  </cols>
  <sheetData>
    <row r="2" spans="2:9" ht="18" x14ac:dyDescent="0.3">
      <c r="B2" s="50" t="s">
        <v>795</v>
      </c>
    </row>
    <row r="3" spans="2:9" ht="16.2" thickBot="1" x14ac:dyDescent="0.35">
      <c r="B3" s="184"/>
      <c r="C3" s="256"/>
      <c r="D3" s="256"/>
      <c r="E3" s="1228"/>
      <c r="F3" s="1228"/>
      <c r="G3" s="256"/>
      <c r="H3" s="256"/>
      <c r="I3" s="256"/>
    </row>
    <row r="4" spans="2:9" ht="16.2" thickBot="1" x14ac:dyDescent="0.35">
      <c r="B4" s="257"/>
      <c r="C4" s="257"/>
      <c r="D4" s="832" t="s">
        <v>6</v>
      </c>
      <c r="E4" s="633" t="s">
        <v>7</v>
      </c>
      <c r="F4" s="633" t="s">
        <v>8</v>
      </c>
      <c r="G4" s="633" t="s">
        <v>43</v>
      </c>
      <c r="H4" s="633" t="s">
        <v>44</v>
      </c>
      <c r="I4" s="633" t="s">
        <v>166</v>
      </c>
    </row>
    <row r="5" spans="2:9" ht="19.5" customHeight="1" thickBot="1" x14ac:dyDescent="0.35">
      <c r="B5" s="257"/>
      <c r="C5" s="257"/>
      <c r="D5" s="1195" t="s">
        <v>796</v>
      </c>
      <c r="E5" s="1196"/>
      <c r="F5" s="1196"/>
      <c r="G5" s="1197"/>
      <c r="H5" s="1246" t="s">
        <v>783</v>
      </c>
      <c r="I5" s="1199" t="s">
        <v>785</v>
      </c>
    </row>
    <row r="6" spans="2:9" ht="49.5" customHeight="1" thickBot="1" x14ac:dyDescent="0.35">
      <c r="B6" s="269"/>
      <c r="C6" s="269"/>
      <c r="D6" s="842"/>
      <c r="E6" s="1195" t="s">
        <v>786</v>
      </c>
      <c r="F6" s="1246"/>
      <c r="G6" s="704" t="s">
        <v>797</v>
      </c>
      <c r="H6" s="1247"/>
      <c r="I6" s="1249"/>
    </row>
    <row r="7" spans="2:9" ht="15.6" x14ac:dyDescent="0.3">
      <c r="B7" s="257"/>
      <c r="C7" s="257"/>
      <c r="D7" s="843"/>
      <c r="E7" s="1250"/>
      <c r="F7" s="1199" t="s">
        <v>767</v>
      </c>
      <c r="G7" s="1250"/>
      <c r="H7" s="1247"/>
      <c r="I7" s="1249"/>
    </row>
    <row r="8" spans="2:9" ht="16.2" thickBot="1" x14ac:dyDescent="0.35">
      <c r="B8" s="257"/>
      <c r="C8" s="257"/>
      <c r="D8" s="844"/>
      <c r="E8" s="1251"/>
      <c r="F8" s="1252"/>
      <c r="G8" s="1253"/>
      <c r="H8" s="1248"/>
      <c r="I8" s="1200"/>
    </row>
    <row r="9" spans="2:9" ht="15" thickBot="1" x14ac:dyDescent="0.35">
      <c r="B9" s="837" t="s">
        <v>422</v>
      </c>
      <c r="C9" s="651" t="s">
        <v>798</v>
      </c>
      <c r="D9" s="652"/>
      <c r="E9" s="652"/>
      <c r="F9" s="652"/>
      <c r="G9" s="652"/>
      <c r="H9" s="652"/>
      <c r="I9" s="652"/>
    </row>
    <row r="10" spans="2:9" ht="15" thickBot="1" x14ac:dyDescent="0.35">
      <c r="B10" s="845" t="s">
        <v>428</v>
      </c>
      <c r="C10" s="652" t="s">
        <v>799</v>
      </c>
      <c r="D10" s="652"/>
      <c r="E10" s="652"/>
      <c r="F10" s="652"/>
      <c r="G10" s="652"/>
      <c r="H10" s="652"/>
      <c r="I10" s="652"/>
    </row>
    <row r="11" spans="2:9" ht="15" thickBot="1" x14ac:dyDescent="0.35">
      <c r="B11" s="845" t="s">
        <v>712</v>
      </c>
      <c r="C11" s="652" t="s">
        <v>800</v>
      </c>
      <c r="D11" s="652"/>
      <c r="E11" s="652"/>
      <c r="F11" s="652"/>
      <c r="G11" s="652"/>
      <c r="H11" s="652"/>
      <c r="I11" s="652"/>
    </row>
    <row r="12" spans="2:9" ht="24.6" thickBot="1" x14ac:dyDescent="0.35">
      <c r="B12" s="845" t="s">
        <v>714</v>
      </c>
      <c r="C12" s="652" t="s">
        <v>801</v>
      </c>
      <c r="D12" s="652"/>
      <c r="E12" s="652"/>
      <c r="F12" s="652"/>
      <c r="G12" s="652"/>
      <c r="H12" s="652"/>
      <c r="I12" s="652"/>
    </row>
    <row r="13" spans="2:9" ht="15" thickBot="1" x14ac:dyDescent="0.35">
      <c r="B13" s="845" t="s">
        <v>716</v>
      </c>
      <c r="C13" s="652" t="s">
        <v>802</v>
      </c>
      <c r="D13" s="652"/>
      <c r="E13" s="652"/>
      <c r="F13" s="652"/>
      <c r="G13" s="652"/>
      <c r="H13" s="652"/>
      <c r="I13" s="652"/>
    </row>
    <row r="14" spans="2:9" ht="15" thickBot="1" x14ac:dyDescent="0.35">
      <c r="B14" s="845" t="s">
        <v>718</v>
      </c>
      <c r="C14" s="652" t="s">
        <v>803</v>
      </c>
      <c r="D14" s="652"/>
      <c r="E14" s="652"/>
      <c r="F14" s="652"/>
      <c r="G14" s="652"/>
      <c r="H14" s="652"/>
      <c r="I14" s="652"/>
    </row>
    <row r="15" spans="2:9" ht="15" thickBot="1" x14ac:dyDescent="0.35">
      <c r="B15" s="845" t="s">
        <v>720</v>
      </c>
      <c r="C15" s="652" t="s">
        <v>804</v>
      </c>
      <c r="D15" s="652"/>
      <c r="E15" s="652"/>
      <c r="F15" s="652"/>
      <c r="G15" s="652"/>
      <c r="H15" s="652"/>
      <c r="I15" s="652"/>
    </row>
    <row r="16" spans="2:9" ht="15" thickBot="1" x14ac:dyDescent="0.35">
      <c r="B16" s="845" t="s">
        <v>722</v>
      </c>
      <c r="C16" s="652" t="s">
        <v>805</v>
      </c>
      <c r="D16" s="652"/>
      <c r="E16" s="652"/>
      <c r="F16" s="652"/>
      <c r="G16" s="652"/>
      <c r="H16" s="652"/>
      <c r="I16" s="652"/>
    </row>
    <row r="17" spans="2:9" ht="24.6" thickBot="1" x14ac:dyDescent="0.35">
      <c r="B17" s="840" t="s">
        <v>724</v>
      </c>
      <c r="C17" s="652" t="s">
        <v>806</v>
      </c>
      <c r="D17" s="652"/>
      <c r="E17" s="652"/>
      <c r="F17" s="652"/>
      <c r="G17" s="652"/>
      <c r="H17" s="652"/>
      <c r="I17" s="652"/>
    </row>
    <row r="18" spans="2:9" ht="15" thickBot="1" x14ac:dyDescent="0.35">
      <c r="B18" s="845" t="s">
        <v>726</v>
      </c>
      <c r="C18" s="652" t="s">
        <v>807</v>
      </c>
      <c r="D18" s="652"/>
      <c r="E18" s="652"/>
      <c r="F18" s="652"/>
      <c r="G18" s="652"/>
      <c r="H18" s="652"/>
      <c r="I18" s="652"/>
    </row>
    <row r="19" spans="2:9" ht="15" thickBot="1" x14ac:dyDescent="0.35">
      <c r="B19" s="845" t="s">
        <v>727</v>
      </c>
      <c r="C19" s="652" t="s">
        <v>808</v>
      </c>
      <c r="D19" s="652"/>
      <c r="E19" s="1244"/>
      <c r="F19" s="1245"/>
      <c r="G19" s="652"/>
      <c r="H19" s="652"/>
      <c r="I19" s="652"/>
    </row>
    <row r="20" spans="2:9" ht="15" thickBot="1" x14ac:dyDescent="0.35">
      <c r="B20" s="845" t="s">
        <v>728</v>
      </c>
      <c r="C20" s="652" t="s">
        <v>809</v>
      </c>
      <c r="D20" s="652"/>
      <c r="E20" s="652"/>
      <c r="F20" s="652"/>
      <c r="G20" s="652"/>
      <c r="H20" s="652"/>
      <c r="I20" s="652"/>
    </row>
    <row r="21" spans="2:9" ht="24.6" thickBot="1" x14ac:dyDescent="0.35">
      <c r="B21" s="845" t="s">
        <v>729</v>
      </c>
      <c r="C21" s="652" t="s">
        <v>810</v>
      </c>
      <c r="D21" s="652"/>
      <c r="E21" s="652"/>
      <c r="F21" s="652"/>
      <c r="G21" s="652"/>
      <c r="H21" s="652"/>
      <c r="I21" s="652"/>
    </row>
    <row r="22" spans="2:9" ht="24.6" thickBot="1" x14ac:dyDescent="0.35">
      <c r="B22" s="845" t="s">
        <v>730</v>
      </c>
      <c r="C22" s="652" t="s">
        <v>811</v>
      </c>
      <c r="D22" s="652"/>
      <c r="E22" s="652"/>
      <c r="F22" s="652"/>
      <c r="G22" s="652"/>
      <c r="H22" s="652"/>
      <c r="I22" s="652"/>
    </row>
    <row r="23" spans="2:9" ht="24.6" thickBot="1" x14ac:dyDescent="0.35">
      <c r="B23" s="840" t="s">
        <v>731</v>
      </c>
      <c r="C23" s="652" t="s">
        <v>812</v>
      </c>
      <c r="D23" s="652"/>
      <c r="E23" s="652"/>
      <c r="F23" s="652"/>
      <c r="G23" s="652"/>
      <c r="H23" s="652"/>
      <c r="I23" s="652"/>
    </row>
    <row r="24" spans="2:9" ht="15" thickBot="1" x14ac:dyDescent="0.35">
      <c r="B24" s="845" t="s">
        <v>732</v>
      </c>
      <c r="C24" s="652" t="s">
        <v>813</v>
      </c>
      <c r="D24" s="652"/>
      <c r="E24" s="652"/>
      <c r="F24" s="652"/>
      <c r="G24" s="652"/>
      <c r="H24" s="652"/>
      <c r="I24" s="652"/>
    </row>
    <row r="25" spans="2:9" ht="15" thickBot="1" x14ac:dyDescent="0.35">
      <c r="B25" s="845" t="s">
        <v>733</v>
      </c>
      <c r="C25" s="652" t="s">
        <v>814</v>
      </c>
      <c r="D25" s="652"/>
      <c r="E25" s="652"/>
      <c r="F25" s="652"/>
      <c r="G25" s="652"/>
      <c r="H25" s="652"/>
      <c r="I25" s="652"/>
    </row>
    <row r="26" spans="2:9" ht="24.6" thickBot="1" x14ac:dyDescent="0.35">
      <c r="B26" s="845" t="s">
        <v>734</v>
      </c>
      <c r="C26" s="652" t="s">
        <v>815</v>
      </c>
      <c r="D26" s="652"/>
      <c r="E26" s="652"/>
      <c r="F26" s="652"/>
      <c r="G26" s="652"/>
      <c r="H26" s="652"/>
      <c r="I26" s="652"/>
    </row>
    <row r="27" spans="2:9" ht="15" thickBot="1" x14ac:dyDescent="0.35">
      <c r="B27" s="845" t="s">
        <v>735</v>
      </c>
      <c r="C27" s="652" t="s">
        <v>816</v>
      </c>
      <c r="D27" s="652"/>
      <c r="E27" s="652"/>
      <c r="F27" s="652"/>
      <c r="G27" s="652"/>
      <c r="H27" s="652"/>
      <c r="I27" s="652"/>
    </row>
    <row r="28" spans="2:9" ht="15" thickBot="1" x14ac:dyDescent="0.35">
      <c r="B28" s="846" t="s">
        <v>736</v>
      </c>
      <c r="C28" s="660" t="s">
        <v>42</v>
      </c>
      <c r="D28" s="660"/>
      <c r="E28" s="660"/>
      <c r="F28" s="660"/>
      <c r="G28" s="660"/>
      <c r="H28" s="660"/>
      <c r="I28" s="660"/>
    </row>
  </sheetData>
  <mergeCells count="9">
    <mergeCell ref="E19:F19"/>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2" fitToWidth="0" orientation="landscape" r:id="rId1"/>
  <headerFooter>
    <oddHeader>&amp;CCS
Příloha 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9" tint="0.79998168889431442"/>
  </sheetPr>
  <dimension ref="A2:N22"/>
  <sheetViews>
    <sheetView showGridLines="0" view="pageLayout" zoomScaleNormal="100" workbookViewId="0">
      <selection activeCell="Q18" sqref="Q18"/>
    </sheetView>
  </sheetViews>
  <sheetFormatPr defaultRowHeight="14.4" x14ac:dyDescent="0.3"/>
  <cols>
    <col min="1" max="1" width="4.44140625" customWidth="1"/>
    <col min="2" max="2" width="25.88671875" customWidth="1"/>
    <col min="3" max="4" width="7.5546875" customWidth="1"/>
    <col min="6" max="6" width="6.5546875" customWidth="1"/>
    <col min="7" max="7" width="11.88671875" customWidth="1"/>
    <col min="8" max="8" width="6.44140625" customWidth="1"/>
    <col min="12" max="13" width="8.5546875" customWidth="1"/>
  </cols>
  <sheetData>
    <row r="2" spans="1:14" ht="18" x14ac:dyDescent="0.3">
      <c r="A2" s="50" t="s">
        <v>683</v>
      </c>
    </row>
    <row r="3" spans="1:14" ht="16.2" thickBot="1" x14ac:dyDescent="0.35">
      <c r="A3" s="184"/>
      <c r="B3" s="256"/>
      <c r="C3" s="256"/>
      <c r="D3" s="256"/>
      <c r="E3" s="256"/>
      <c r="F3" s="256"/>
      <c r="G3" s="256"/>
      <c r="H3" s="256"/>
      <c r="I3" s="256"/>
      <c r="J3" s="256"/>
      <c r="K3" s="256"/>
      <c r="L3" s="256"/>
      <c r="M3" s="256"/>
      <c r="N3" s="256"/>
    </row>
    <row r="4" spans="1:14" ht="16.2" thickBot="1" x14ac:dyDescent="0.35">
      <c r="A4" s="184"/>
      <c r="B4" s="270"/>
      <c r="C4" s="691" t="s">
        <v>6</v>
      </c>
      <c r="D4" s="692" t="s">
        <v>7</v>
      </c>
      <c r="E4" s="692" t="s">
        <v>8</v>
      </c>
      <c r="F4" s="692" t="s">
        <v>43</v>
      </c>
      <c r="G4" s="692" t="s">
        <v>44</v>
      </c>
      <c r="H4" s="692" t="s">
        <v>166</v>
      </c>
      <c r="I4" s="692" t="s">
        <v>167</v>
      </c>
      <c r="J4" s="692" t="s">
        <v>201</v>
      </c>
      <c r="K4" s="692" t="s">
        <v>402</v>
      </c>
      <c r="L4" s="692" t="s">
        <v>403</v>
      </c>
      <c r="M4" s="692" t="s">
        <v>404</v>
      </c>
      <c r="N4" s="692" t="s">
        <v>405</v>
      </c>
    </row>
    <row r="5" spans="1:14" ht="21" customHeight="1" thickBot="1" x14ac:dyDescent="0.35">
      <c r="A5" s="257"/>
      <c r="B5" s="257"/>
      <c r="C5" s="693" t="s">
        <v>710</v>
      </c>
      <c r="D5" s="694"/>
      <c r="E5" s="694"/>
      <c r="F5" s="694"/>
      <c r="G5" s="694"/>
      <c r="H5" s="694"/>
      <c r="I5" s="694"/>
      <c r="J5" s="694"/>
      <c r="K5" s="694"/>
      <c r="L5" s="694"/>
      <c r="M5" s="694"/>
      <c r="N5" s="695"/>
    </row>
    <row r="6" spans="1:14" ht="23.25" customHeight="1" thickBot="1" x14ac:dyDescent="0.35">
      <c r="A6" s="257"/>
      <c r="B6" s="257"/>
      <c r="C6" s="696"/>
      <c r="D6" s="697" t="s">
        <v>817</v>
      </c>
      <c r="E6" s="698"/>
      <c r="F6" s="697" t="s">
        <v>818</v>
      </c>
      <c r="G6" s="699"/>
      <c r="H6" s="699"/>
      <c r="I6" s="699"/>
      <c r="J6" s="699"/>
      <c r="K6" s="699"/>
      <c r="L6" s="699"/>
      <c r="M6" s="699"/>
      <c r="N6" s="651"/>
    </row>
    <row r="7" spans="1:14" ht="19.5" customHeight="1" thickBot="1" x14ac:dyDescent="0.35">
      <c r="A7" s="257"/>
      <c r="B7" s="257"/>
      <c r="C7" s="696"/>
      <c r="D7" s="696"/>
      <c r="E7" s="700"/>
      <c r="F7" s="696"/>
      <c r="G7" s="1199" t="s">
        <v>775</v>
      </c>
      <c r="H7" s="1254" t="s">
        <v>819</v>
      </c>
      <c r="I7" s="1255"/>
      <c r="J7" s="1255"/>
      <c r="K7" s="1255"/>
      <c r="L7" s="1255"/>
      <c r="M7" s="1255"/>
      <c r="N7" s="1256"/>
    </row>
    <row r="8" spans="1:14" ht="82.5" customHeight="1" thickBot="1" x14ac:dyDescent="0.35">
      <c r="A8" s="257"/>
      <c r="B8" s="257"/>
      <c r="C8" s="696"/>
      <c r="D8" s="696"/>
      <c r="E8" s="701" t="s">
        <v>820</v>
      </c>
      <c r="F8" s="702"/>
      <c r="G8" s="1252"/>
      <c r="H8" s="703"/>
      <c r="I8" s="704" t="s">
        <v>821</v>
      </c>
      <c r="J8" s="704" t="s">
        <v>822</v>
      </c>
      <c r="K8" s="704" t="s">
        <v>1875</v>
      </c>
      <c r="L8" s="704" t="s">
        <v>823</v>
      </c>
      <c r="M8" s="704" t="s">
        <v>824</v>
      </c>
      <c r="N8" s="704" t="s">
        <v>825</v>
      </c>
    </row>
    <row r="9" spans="1:14" ht="15" thickBot="1" x14ac:dyDescent="0.35">
      <c r="A9" s="705" t="s">
        <v>422</v>
      </c>
      <c r="B9" s="706" t="s">
        <v>796</v>
      </c>
      <c r="C9" s="651"/>
      <c r="D9" s="651"/>
      <c r="E9" s="651"/>
      <c r="F9" s="651"/>
      <c r="G9" s="651"/>
      <c r="H9" s="651"/>
      <c r="I9" s="651"/>
      <c r="J9" s="651"/>
      <c r="K9" s="651"/>
      <c r="L9" s="651"/>
      <c r="M9" s="651"/>
      <c r="N9" s="651"/>
    </row>
    <row r="10" spans="1:14" ht="15" thickBot="1" x14ac:dyDescent="0.35">
      <c r="A10" s="707" t="s">
        <v>428</v>
      </c>
      <c r="B10" s="708" t="s">
        <v>826</v>
      </c>
      <c r="C10" s="652"/>
      <c r="D10" s="652"/>
      <c r="E10" s="652"/>
      <c r="F10" s="652"/>
      <c r="G10" s="652"/>
      <c r="H10" s="652"/>
      <c r="I10" s="652"/>
      <c r="J10" s="652"/>
      <c r="K10" s="652"/>
      <c r="L10" s="652"/>
      <c r="M10" s="652"/>
      <c r="N10" s="652"/>
    </row>
    <row r="11" spans="1:14" ht="32.25" customHeight="1" thickBot="1" x14ac:dyDescent="0.35">
      <c r="A11" s="707" t="s">
        <v>712</v>
      </c>
      <c r="B11" s="709" t="s">
        <v>827</v>
      </c>
      <c r="C11" s="652"/>
      <c r="D11" s="652"/>
      <c r="E11" s="652"/>
      <c r="F11" s="652"/>
      <c r="G11" s="652"/>
      <c r="H11" s="652"/>
      <c r="I11" s="652"/>
      <c r="J11" s="652"/>
      <c r="K11" s="652"/>
      <c r="L11" s="652"/>
      <c r="M11" s="652"/>
      <c r="N11" s="652"/>
    </row>
    <row r="12" spans="1:14" ht="62.25" customHeight="1" thickBot="1" x14ac:dyDescent="0.35">
      <c r="A12" s="707" t="s">
        <v>714</v>
      </c>
      <c r="B12" s="710" t="s">
        <v>828</v>
      </c>
      <c r="C12" s="652"/>
      <c r="D12" s="652"/>
      <c r="E12" s="712"/>
      <c r="F12" s="652"/>
      <c r="G12" s="652"/>
      <c r="H12" s="652"/>
      <c r="I12" s="712"/>
      <c r="J12" s="712"/>
      <c r="K12" s="712"/>
      <c r="L12" s="712"/>
      <c r="M12" s="712"/>
      <c r="N12" s="712"/>
    </row>
    <row r="13" spans="1:14" ht="68.25" customHeight="1" thickBot="1" x14ac:dyDescent="0.35">
      <c r="A13" s="707" t="s">
        <v>716</v>
      </c>
      <c r="B13" s="710" t="s">
        <v>829</v>
      </c>
      <c r="C13" s="652"/>
      <c r="D13" s="652"/>
      <c r="E13" s="712"/>
      <c r="F13" s="652"/>
      <c r="G13" s="652"/>
      <c r="H13" s="652"/>
      <c r="I13" s="712"/>
      <c r="J13" s="712"/>
      <c r="K13" s="712"/>
      <c r="L13" s="712"/>
      <c r="M13" s="712"/>
      <c r="N13" s="712"/>
    </row>
    <row r="14" spans="1:14" ht="51.75" customHeight="1" thickBot="1" x14ac:dyDescent="0.35">
      <c r="A14" s="707" t="s">
        <v>718</v>
      </c>
      <c r="B14" s="710" t="s">
        <v>830</v>
      </c>
      <c r="C14" s="652"/>
      <c r="D14" s="652"/>
      <c r="E14" s="712"/>
      <c r="F14" s="652"/>
      <c r="G14" s="652"/>
      <c r="H14" s="652"/>
      <c r="I14" s="712"/>
      <c r="J14" s="712"/>
      <c r="K14" s="712"/>
      <c r="L14" s="712"/>
      <c r="M14" s="712"/>
      <c r="N14" s="712"/>
    </row>
    <row r="15" spans="1:14" ht="35.25" customHeight="1" thickBot="1" x14ac:dyDescent="0.35">
      <c r="A15" s="711" t="s">
        <v>720</v>
      </c>
      <c r="B15" s="670" t="s">
        <v>831</v>
      </c>
      <c r="C15" s="652"/>
      <c r="D15" s="652"/>
      <c r="E15" s="652"/>
      <c r="F15" s="652"/>
      <c r="G15" s="652"/>
      <c r="H15" s="652"/>
      <c r="I15" s="652"/>
      <c r="J15" s="652"/>
      <c r="K15" s="652"/>
      <c r="L15" s="652"/>
      <c r="M15" s="652"/>
      <c r="N15" s="652"/>
    </row>
    <row r="16" spans="1:14" ht="15" thickBot="1" x14ac:dyDescent="0.35">
      <c r="A16" s="711" t="s">
        <v>722</v>
      </c>
      <c r="B16" s="670" t="s">
        <v>832</v>
      </c>
      <c r="C16" s="713"/>
      <c r="D16" s="713"/>
      <c r="E16" s="713"/>
      <c r="F16" s="713"/>
      <c r="G16" s="713"/>
      <c r="H16" s="713"/>
      <c r="I16" s="713"/>
      <c r="J16" s="713"/>
      <c r="K16" s="713"/>
      <c r="L16" s="713"/>
      <c r="M16" s="713"/>
      <c r="N16" s="713"/>
    </row>
    <row r="17" spans="1:14" ht="31.5" customHeight="1" thickBot="1" x14ac:dyDescent="0.35">
      <c r="A17" s="707" t="s">
        <v>724</v>
      </c>
      <c r="B17" s="708" t="s">
        <v>833</v>
      </c>
      <c r="C17" s="708"/>
      <c r="D17" s="714"/>
      <c r="E17" s="714"/>
      <c r="F17" s="714"/>
      <c r="G17" s="714"/>
      <c r="H17" s="714"/>
      <c r="I17" s="671"/>
      <c r="J17" s="671"/>
      <c r="K17" s="671"/>
      <c r="L17" s="671"/>
      <c r="M17" s="671"/>
      <c r="N17" s="671"/>
    </row>
    <row r="18" spans="1:14" ht="30.75" customHeight="1" thickBot="1" x14ac:dyDescent="0.35">
      <c r="A18" s="707" t="s">
        <v>726</v>
      </c>
      <c r="B18" s="709" t="s">
        <v>834</v>
      </c>
      <c r="C18" s="708"/>
      <c r="D18" s="714"/>
      <c r="E18" s="714"/>
      <c r="F18" s="714"/>
      <c r="G18" s="714"/>
      <c r="H18" s="714"/>
      <c r="I18" s="671"/>
      <c r="J18" s="671"/>
      <c r="K18" s="671"/>
      <c r="L18" s="671"/>
      <c r="M18" s="671"/>
      <c r="N18" s="671"/>
    </row>
    <row r="19" spans="1:14" ht="31.5" customHeight="1" thickBot="1" x14ac:dyDescent="0.35">
      <c r="A19" s="707" t="s">
        <v>727</v>
      </c>
      <c r="B19" s="708" t="s">
        <v>835</v>
      </c>
      <c r="C19" s="708"/>
      <c r="D19" s="714"/>
      <c r="E19" s="714"/>
      <c r="F19" s="714"/>
      <c r="G19" s="714"/>
      <c r="H19" s="714"/>
      <c r="I19" s="671"/>
      <c r="J19" s="671"/>
      <c r="K19" s="671"/>
      <c r="L19" s="671"/>
      <c r="M19" s="671"/>
      <c r="N19" s="671"/>
    </row>
    <row r="20" spans="1:14" ht="29.25" customHeight="1" thickBot="1" x14ac:dyDescent="0.35">
      <c r="A20" s="707" t="s">
        <v>728</v>
      </c>
      <c r="B20" s="709" t="s">
        <v>834</v>
      </c>
      <c r="C20" s="708"/>
      <c r="D20" s="714"/>
      <c r="E20" s="714"/>
      <c r="F20" s="714"/>
      <c r="G20" s="714"/>
      <c r="H20" s="714"/>
      <c r="I20" s="671"/>
      <c r="J20" s="671"/>
      <c r="K20" s="671"/>
      <c r="L20" s="671"/>
      <c r="M20" s="671"/>
      <c r="N20" s="671"/>
    </row>
    <row r="21" spans="1:14" ht="15" thickBot="1" x14ac:dyDescent="0.35">
      <c r="A21" s="711" t="s">
        <v>729</v>
      </c>
      <c r="B21" s="670" t="s">
        <v>836</v>
      </c>
      <c r="C21" s="708"/>
      <c r="D21" s="714"/>
      <c r="E21" s="714"/>
      <c r="F21" s="714"/>
      <c r="G21" s="714"/>
      <c r="H21" s="714"/>
      <c r="I21" s="671"/>
      <c r="J21" s="671"/>
      <c r="K21" s="671"/>
      <c r="L21" s="671"/>
      <c r="M21" s="671"/>
      <c r="N21" s="671"/>
    </row>
    <row r="22" spans="1:14" ht="15" thickBot="1" x14ac:dyDescent="0.35">
      <c r="A22" s="711" t="s">
        <v>730</v>
      </c>
      <c r="B22" s="670" t="s">
        <v>701</v>
      </c>
      <c r="C22" s="708"/>
      <c r="D22" s="714"/>
      <c r="E22" s="714"/>
      <c r="F22" s="714"/>
      <c r="G22" s="714"/>
      <c r="H22" s="714"/>
      <c r="I22" s="671"/>
      <c r="J22" s="671"/>
      <c r="K22" s="671"/>
      <c r="L22" s="671"/>
      <c r="M22" s="671"/>
      <c r="N22" s="671"/>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headerFooter>
    <oddHeader>&amp;CCS
Příloha XV</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9" tint="0.79998168889431442"/>
  </sheetPr>
  <dimension ref="A1:E15"/>
  <sheetViews>
    <sheetView showGridLines="0" view="pageLayout" zoomScaleNormal="100" workbookViewId="0">
      <selection activeCell="Q18" sqref="Q18"/>
    </sheetView>
  </sheetViews>
  <sheetFormatPr defaultRowHeight="14.4" x14ac:dyDescent="0.3"/>
  <cols>
    <col min="1" max="1" width="4.5546875" customWidth="1"/>
    <col min="2" max="3" width="26.44140625" customWidth="1"/>
    <col min="4" max="5" width="27" customWidth="1"/>
  </cols>
  <sheetData>
    <row r="1" spans="1:5" ht="18" x14ac:dyDescent="0.3">
      <c r="A1" s="50" t="s">
        <v>684</v>
      </c>
    </row>
    <row r="2" spans="1:5" ht="18" x14ac:dyDescent="0.3">
      <c r="A2" s="50" t="s">
        <v>2026</v>
      </c>
    </row>
    <row r="3" spans="1:5" ht="16.2" thickBot="1" x14ac:dyDescent="0.35">
      <c r="A3" s="1257"/>
      <c r="B3" s="1257"/>
      <c r="C3" s="271"/>
      <c r="D3" s="272"/>
      <c r="E3" s="272"/>
    </row>
    <row r="4" spans="1:5" ht="16.2" thickBot="1" x14ac:dyDescent="0.35">
      <c r="A4" s="1257"/>
      <c r="B4" s="1257"/>
      <c r="C4" s="270"/>
      <c r="D4" s="677" t="s">
        <v>6</v>
      </c>
      <c r="E4" s="677" t="s">
        <v>7</v>
      </c>
    </row>
    <row r="5" spans="1:5" ht="15.6" x14ac:dyDescent="0.3">
      <c r="A5" s="1257"/>
      <c r="B5" s="1257"/>
      <c r="C5" s="256"/>
      <c r="D5" s="1210" t="s">
        <v>837</v>
      </c>
      <c r="E5" s="1212"/>
    </row>
    <row r="6" spans="1:5" ht="16.2" thickBot="1" x14ac:dyDescent="0.35">
      <c r="A6" s="1257"/>
      <c r="B6" s="1257"/>
      <c r="C6" s="258"/>
      <c r="D6" s="1231"/>
      <c r="E6" s="1232"/>
    </row>
    <row r="7" spans="1:5" ht="16.2" thickBot="1" x14ac:dyDescent="0.35">
      <c r="A7" s="1228"/>
      <c r="B7" s="1228"/>
      <c r="C7" s="259"/>
      <c r="D7" s="675" t="s">
        <v>838</v>
      </c>
      <c r="E7" s="635" t="s">
        <v>839</v>
      </c>
    </row>
    <row r="8" spans="1:5" ht="15" thickBot="1" x14ac:dyDescent="0.35">
      <c r="A8" s="847" t="s">
        <v>422</v>
      </c>
      <c r="B8" s="1262" t="s">
        <v>840</v>
      </c>
      <c r="C8" s="1263"/>
      <c r="D8" s="646"/>
      <c r="E8" s="646"/>
    </row>
    <row r="9" spans="1:5" ht="15" thickBot="1" x14ac:dyDescent="0.35">
      <c r="A9" s="848" t="s">
        <v>428</v>
      </c>
      <c r="B9" s="1262" t="s">
        <v>841</v>
      </c>
      <c r="C9" s="1263"/>
      <c r="D9" s="646"/>
      <c r="E9" s="646"/>
    </row>
    <row r="10" spans="1:5" ht="15" thickBot="1" x14ac:dyDescent="0.35">
      <c r="A10" s="849" t="s">
        <v>712</v>
      </c>
      <c r="B10" s="1258" t="s">
        <v>842</v>
      </c>
      <c r="C10" s="1259"/>
      <c r="D10" s="646"/>
      <c r="E10" s="646"/>
    </row>
    <row r="11" spans="1:5" ht="15" thickBot="1" x14ac:dyDescent="0.35">
      <c r="A11" s="849" t="s">
        <v>714</v>
      </c>
      <c r="B11" s="1258" t="s">
        <v>843</v>
      </c>
      <c r="C11" s="1259"/>
      <c r="D11" s="646"/>
      <c r="E11" s="646"/>
    </row>
    <row r="12" spans="1:5" ht="15" thickBot="1" x14ac:dyDescent="0.35">
      <c r="A12" s="849" t="s">
        <v>716</v>
      </c>
      <c r="B12" s="1258" t="s">
        <v>844</v>
      </c>
      <c r="C12" s="1259"/>
      <c r="D12" s="646"/>
      <c r="E12" s="646"/>
    </row>
    <row r="13" spans="1:5" ht="15" thickBot="1" x14ac:dyDescent="0.35">
      <c r="A13" s="849" t="s">
        <v>718</v>
      </c>
      <c r="B13" s="1258" t="s">
        <v>845</v>
      </c>
      <c r="C13" s="1259"/>
      <c r="D13" s="646"/>
      <c r="E13" s="646"/>
    </row>
    <row r="14" spans="1:5" ht="15" thickBot="1" x14ac:dyDescent="0.35">
      <c r="A14" s="849" t="s">
        <v>720</v>
      </c>
      <c r="B14" s="1258" t="s">
        <v>846</v>
      </c>
      <c r="C14" s="1259"/>
      <c r="D14" s="646"/>
      <c r="E14" s="646"/>
    </row>
    <row r="15" spans="1:5" ht="15" thickBot="1" x14ac:dyDescent="0.35">
      <c r="A15" s="850" t="s">
        <v>722</v>
      </c>
      <c r="B15" s="1260" t="s">
        <v>42</v>
      </c>
      <c r="C15" s="1261"/>
      <c r="D15" s="646"/>
      <c r="E15" s="646"/>
    </row>
  </sheetData>
  <mergeCells count="14">
    <mergeCell ref="B14:C14"/>
    <mergeCell ref="B15:C15"/>
    <mergeCell ref="B8:C8"/>
    <mergeCell ref="B9:C9"/>
    <mergeCell ref="B10:C10"/>
    <mergeCell ref="B11:C11"/>
    <mergeCell ref="B12:C12"/>
    <mergeCell ref="B13:C13"/>
    <mergeCell ref="A7:B7"/>
    <mergeCell ref="A3:B3"/>
    <mergeCell ref="A4:B4"/>
    <mergeCell ref="A5:B5"/>
    <mergeCell ref="D5:E6"/>
    <mergeCell ref="A6:B6"/>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9" tint="0.79998168889431442"/>
    <pageSetUpPr fitToPage="1"/>
  </sheetPr>
  <dimension ref="A1:X14"/>
  <sheetViews>
    <sheetView showGridLines="0" view="pageLayout" zoomScale="90" zoomScaleNormal="100" zoomScalePageLayoutView="90" workbookViewId="0">
      <selection activeCell="Q18" sqref="Q18"/>
    </sheetView>
  </sheetViews>
  <sheetFormatPr defaultRowHeight="14.4" x14ac:dyDescent="0.3"/>
  <cols>
    <col min="2" max="2" width="15.88671875" customWidth="1"/>
  </cols>
  <sheetData>
    <row r="1" spans="1:24" ht="18" x14ac:dyDescent="0.3">
      <c r="A1" s="50" t="s">
        <v>685</v>
      </c>
    </row>
    <row r="2" spans="1:24" ht="16.2" thickBot="1" x14ac:dyDescent="0.35">
      <c r="A2" s="256"/>
      <c r="B2" s="256"/>
      <c r="C2" s="273"/>
      <c r="D2" s="1228"/>
      <c r="E2" s="1228"/>
      <c r="F2" s="1228"/>
      <c r="G2" s="273"/>
      <c r="H2" s="1228"/>
      <c r="I2" s="1228"/>
      <c r="J2" s="1228"/>
      <c r="K2" s="273"/>
      <c r="L2" s="1228"/>
      <c r="M2" s="1228"/>
      <c r="N2" s="1228"/>
      <c r="O2" s="1228"/>
      <c r="P2" s="1228"/>
      <c r="Q2" s="1228"/>
      <c r="R2" s="1228"/>
      <c r="S2" s="273"/>
      <c r="T2" s="1228"/>
      <c r="U2" s="1228"/>
      <c r="V2" s="273"/>
      <c r="W2" s="1228"/>
      <c r="X2" s="1228"/>
    </row>
    <row r="3" spans="1:24" ht="15" thickBot="1" x14ac:dyDescent="0.35">
      <c r="A3" s="274"/>
      <c r="B3" s="274"/>
      <c r="C3" s="1264" t="s">
        <v>6</v>
      </c>
      <c r="D3" s="1265"/>
      <c r="E3" s="673" t="s">
        <v>7</v>
      </c>
      <c r="F3" s="1264" t="s">
        <v>8</v>
      </c>
      <c r="G3" s="1266"/>
      <c r="H3" s="1265"/>
      <c r="I3" s="673" t="s">
        <v>43</v>
      </c>
      <c r="J3" s="1264" t="s">
        <v>44</v>
      </c>
      <c r="K3" s="1265"/>
      <c r="L3" s="1264" t="s">
        <v>166</v>
      </c>
      <c r="M3" s="1265"/>
      <c r="N3" s="1264" t="s">
        <v>167</v>
      </c>
      <c r="O3" s="1266"/>
      <c r="P3" s="1265"/>
      <c r="Q3" s="674" t="s">
        <v>201</v>
      </c>
      <c r="R3" s="1264" t="s">
        <v>402</v>
      </c>
      <c r="S3" s="1265"/>
      <c r="T3" s="674" t="s">
        <v>403</v>
      </c>
      <c r="U3" s="1264" t="s">
        <v>404</v>
      </c>
      <c r="V3" s="1265"/>
      <c r="W3" s="1264" t="s">
        <v>405</v>
      </c>
      <c r="X3" s="1265"/>
    </row>
    <row r="4" spans="1:24" ht="15" thickBot="1" x14ac:dyDescent="0.35">
      <c r="A4" s="275"/>
      <c r="B4" s="275"/>
      <c r="C4" s="1268" t="s">
        <v>847</v>
      </c>
      <c r="D4" s="1269"/>
      <c r="E4" s="1270"/>
      <c r="F4" s="1274" t="s">
        <v>848</v>
      </c>
      <c r="G4" s="1275"/>
      <c r="H4" s="1275"/>
      <c r="I4" s="1275"/>
      <c r="J4" s="1275"/>
      <c r="K4" s="1275"/>
      <c r="L4" s="1275"/>
      <c r="M4" s="1275"/>
      <c r="N4" s="1276"/>
      <c r="O4" s="1276"/>
      <c r="P4" s="1276"/>
      <c r="Q4" s="715"/>
      <c r="R4" s="1276"/>
      <c r="S4" s="1276"/>
      <c r="T4" s="715"/>
      <c r="U4" s="1276"/>
      <c r="V4" s="1276"/>
      <c r="W4" s="1276"/>
      <c r="X4" s="1277"/>
    </row>
    <row r="5" spans="1:24" ht="15" thickBot="1" x14ac:dyDescent="0.35">
      <c r="A5" s="275"/>
      <c r="B5" s="276"/>
      <c r="C5" s="1271"/>
      <c r="D5" s="1272"/>
      <c r="E5" s="1273"/>
      <c r="F5" s="1278"/>
      <c r="G5" s="1279"/>
      <c r="H5" s="1279"/>
      <c r="I5" s="1280"/>
      <c r="J5" s="1189" t="s">
        <v>849</v>
      </c>
      <c r="K5" s="1190"/>
      <c r="L5" s="1190"/>
      <c r="M5" s="1191"/>
      <c r="N5" s="1192" t="s">
        <v>850</v>
      </c>
      <c r="O5" s="1190"/>
      <c r="P5" s="1190"/>
      <c r="Q5" s="1191"/>
      <c r="R5" s="1192" t="s">
        <v>851</v>
      </c>
      <c r="S5" s="1190"/>
      <c r="T5" s="1191"/>
      <c r="U5" s="1192" t="s">
        <v>852</v>
      </c>
      <c r="V5" s="1190"/>
      <c r="W5" s="1190"/>
      <c r="X5" s="1191"/>
    </row>
    <row r="6" spans="1:24" ht="36.6" thickBot="1" x14ac:dyDescent="0.35">
      <c r="A6" s="275"/>
      <c r="B6" s="277"/>
      <c r="C6" s="1189" t="s">
        <v>796</v>
      </c>
      <c r="D6" s="1267"/>
      <c r="E6" s="633" t="s">
        <v>839</v>
      </c>
      <c r="F6" s="1189" t="s">
        <v>838</v>
      </c>
      <c r="G6" s="1267"/>
      <c r="H6" s="1189" t="s">
        <v>839</v>
      </c>
      <c r="I6" s="1267"/>
      <c r="J6" s="1189" t="s">
        <v>838</v>
      </c>
      <c r="K6" s="1190"/>
      <c r="L6" s="1267"/>
      <c r="M6" s="716" t="s">
        <v>839</v>
      </c>
      <c r="N6" s="1189" t="s">
        <v>838</v>
      </c>
      <c r="O6" s="1267"/>
      <c r="P6" s="1189" t="s">
        <v>839</v>
      </c>
      <c r="Q6" s="1267"/>
      <c r="R6" s="1189" t="s">
        <v>838</v>
      </c>
      <c r="S6" s="1267"/>
      <c r="T6" s="716" t="s">
        <v>839</v>
      </c>
      <c r="U6" s="1189" t="s">
        <v>838</v>
      </c>
      <c r="V6" s="1190"/>
      <c r="W6" s="1267"/>
      <c r="X6" s="673" t="s">
        <v>839</v>
      </c>
    </row>
    <row r="7" spans="1:24" ht="60.6" thickBot="1" x14ac:dyDescent="0.35">
      <c r="A7" s="705" t="s">
        <v>422</v>
      </c>
      <c r="B7" s="652" t="s">
        <v>853</v>
      </c>
      <c r="C7" s="1244"/>
      <c r="D7" s="1245"/>
      <c r="E7" s="652"/>
      <c r="F7" s="1244"/>
      <c r="G7" s="1245"/>
      <c r="H7" s="1244"/>
      <c r="I7" s="1245"/>
      <c r="J7" s="1281"/>
      <c r="K7" s="1283"/>
      <c r="L7" s="1282"/>
      <c r="M7" s="717"/>
      <c r="N7" s="1281"/>
      <c r="O7" s="1282"/>
      <c r="P7" s="1281"/>
      <c r="Q7" s="1282"/>
      <c r="R7" s="1281"/>
      <c r="S7" s="1282"/>
      <c r="T7" s="717"/>
      <c r="U7" s="1281"/>
      <c r="V7" s="1283"/>
      <c r="W7" s="1282"/>
      <c r="X7" s="718"/>
    </row>
    <row r="8" spans="1:24" ht="60.6" thickBot="1" x14ac:dyDescent="0.35">
      <c r="A8" s="711" t="s">
        <v>428</v>
      </c>
      <c r="B8" s="652" t="s">
        <v>854</v>
      </c>
      <c r="C8" s="1244"/>
      <c r="D8" s="1245"/>
      <c r="E8" s="652"/>
      <c r="F8" s="1244"/>
      <c r="G8" s="1245"/>
      <c r="H8" s="1244"/>
      <c r="I8" s="1245"/>
      <c r="J8" s="1244"/>
      <c r="K8" s="1284"/>
      <c r="L8" s="1245"/>
      <c r="M8" s="652"/>
      <c r="N8" s="1244"/>
      <c r="O8" s="1245"/>
      <c r="P8" s="1244"/>
      <c r="Q8" s="1245"/>
      <c r="R8" s="1244"/>
      <c r="S8" s="1245"/>
      <c r="T8" s="652"/>
      <c r="U8" s="1244"/>
      <c r="V8" s="1284"/>
      <c r="W8" s="1245"/>
      <c r="X8" s="652"/>
    </row>
    <row r="9" spans="1:24" ht="24.6" thickBot="1" x14ac:dyDescent="0.35">
      <c r="A9" s="707" t="s">
        <v>712</v>
      </c>
      <c r="B9" s="719" t="s">
        <v>842</v>
      </c>
      <c r="C9" s="1244"/>
      <c r="D9" s="1245"/>
      <c r="E9" s="652"/>
      <c r="F9" s="1244"/>
      <c r="G9" s="1245"/>
      <c r="H9" s="1244"/>
      <c r="I9" s="1245"/>
      <c r="J9" s="1244"/>
      <c r="K9" s="1284"/>
      <c r="L9" s="1245"/>
      <c r="M9" s="652"/>
      <c r="N9" s="1244"/>
      <c r="O9" s="1245"/>
      <c r="P9" s="1244"/>
      <c r="Q9" s="1245"/>
      <c r="R9" s="1244"/>
      <c r="S9" s="1245"/>
      <c r="T9" s="652"/>
      <c r="U9" s="1244"/>
      <c r="V9" s="1284"/>
      <c r="W9" s="1245"/>
      <c r="X9" s="652"/>
    </row>
    <row r="10" spans="1:24" ht="24.6" thickBot="1" x14ac:dyDescent="0.35">
      <c r="A10" s="707" t="s">
        <v>714</v>
      </c>
      <c r="B10" s="719" t="s">
        <v>843</v>
      </c>
      <c r="C10" s="1244"/>
      <c r="D10" s="1245"/>
      <c r="E10" s="652"/>
      <c r="F10" s="1244"/>
      <c r="G10" s="1245"/>
      <c r="H10" s="1244"/>
      <c r="I10" s="1245"/>
      <c r="J10" s="1244"/>
      <c r="K10" s="1284"/>
      <c r="L10" s="1245"/>
      <c r="M10" s="652"/>
      <c r="N10" s="1244"/>
      <c r="O10" s="1245"/>
      <c r="P10" s="1244"/>
      <c r="Q10" s="1245"/>
      <c r="R10" s="1244"/>
      <c r="S10" s="1245"/>
      <c r="T10" s="652"/>
      <c r="U10" s="1244"/>
      <c r="V10" s="1284"/>
      <c r="W10" s="1245"/>
      <c r="X10" s="652"/>
    </row>
    <row r="11" spans="1:24" ht="36.6" thickBot="1" x14ac:dyDescent="0.35">
      <c r="A11" s="707" t="s">
        <v>716</v>
      </c>
      <c r="B11" s="719" t="s">
        <v>844</v>
      </c>
      <c r="C11" s="1244"/>
      <c r="D11" s="1245"/>
      <c r="E11" s="652"/>
      <c r="F11" s="1244"/>
      <c r="G11" s="1245"/>
      <c r="H11" s="1244"/>
      <c r="I11" s="1245"/>
      <c r="J11" s="1244"/>
      <c r="K11" s="1284"/>
      <c r="L11" s="1245"/>
      <c r="M11" s="652"/>
      <c r="N11" s="1244"/>
      <c r="O11" s="1245"/>
      <c r="P11" s="1244"/>
      <c r="Q11" s="1245"/>
      <c r="R11" s="1244"/>
      <c r="S11" s="1245"/>
      <c r="T11" s="652"/>
      <c r="U11" s="1244"/>
      <c r="V11" s="1284"/>
      <c r="W11" s="1245"/>
      <c r="X11" s="652"/>
    </row>
    <row r="12" spans="1:24" ht="32.25" customHeight="1" thickBot="1" x14ac:dyDescent="0.35">
      <c r="A12" s="707" t="s">
        <v>718</v>
      </c>
      <c r="B12" s="719" t="s">
        <v>845</v>
      </c>
      <c r="C12" s="1244"/>
      <c r="D12" s="1245"/>
      <c r="E12" s="652"/>
      <c r="F12" s="1244"/>
      <c r="G12" s="1245"/>
      <c r="H12" s="1244"/>
      <c r="I12" s="1245"/>
      <c r="J12" s="1244"/>
      <c r="K12" s="1284"/>
      <c r="L12" s="1245"/>
      <c r="M12" s="652"/>
      <c r="N12" s="1244"/>
      <c r="O12" s="1245"/>
      <c r="P12" s="1244"/>
      <c r="Q12" s="1245"/>
      <c r="R12" s="1244"/>
      <c r="S12" s="1245"/>
      <c r="T12" s="652"/>
      <c r="U12" s="1244"/>
      <c r="V12" s="1284"/>
      <c r="W12" s="1245"/>
      <c r="X12" s="652"/>
    </row>
    <row r="13" spans="1:24" ht="25.5" customHeight="1" thickBot="1" x14ac:dyDescent="0.35">
      <c r="A13" s="707" t="s">
        <v>720</v>
      </c>
      <c r="B13" s="719" t="s">
        <v>846</v>
      </c>
      <c r="C13" s="1244"/>
      <c r="D13" s="1245"/>
      <c r="E13" s="652"/>
      <c r="F13" s="1244"/>
      <c r="G13" s="1245"/>
      <c r="H13" s="1244"/>
      <c r="I13" s="1245"/>
      <c r="J13" s="1244"/>
      <c r="K13" s="1284"/>
      <c r="L13" s="1245"/>
      <c r="M13" s="652"/>
      <c r="N13" s="1244"/>
      <c r="O13" s="1245"/>
      <c r="P13" s="1244"/>
      <c r="Q13" s="1245"/>
      <c r="R13" s="1244"/>
      <c r="S13" s="1245"/>
      <c r="T13" s="652"/>
      <c r="U13" s="1244"/>
      <c r="V13" s="1284"/>
      <c r="W13" s="1245"/>
      <c r="X13" s="652"/>
    </row>
    <row r="14" spans="1:24" ht="15" thickBot="1" x14ac:dyDescent="0.35">
      <c r="A14" s="720" t="s">
        <v>722</v>
      </c>
      <c r="B14" s="660" t="s">
        <v>42</v>
      </c>
      <c r="C14" s="1244"/>
      <c r="D14" s="1245"/>
      <c r="E14" s="652"/>
      <c r="F14" s="1244"/>
      <c r="G14" s="1245"/>
      <c r="H14" s="1244"/>
      <c r="I14" s="1245"/>
      <c r="J14" s="1244"/>
      <c r="K14" s="1284"/>
      <c r="L14" s="1245"/>
      <c r="M14" s="652"/>
      <c r="N14" s="1244"/>
      <c r="O14" s="1245"/>
      <c r="P14" s="1244"/>
      <c r="Q14" s="1245"/>
      <c r="R14" s="1244"/>
      <c r="S14" s="1245"/>
      <c r="T14" s="652"/>
      <c r="U14" s="1244"/>
      <c r="V14" s="1284"/>
      <c r="W14" s="1245"/>
      <c r="X14" s="652"/>
    </row>
  </sheetData>
  <mergeCells count="99">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J5:M5"/>
    <mergeCell ref="N5:Q5"/>
    <mergeCell ref="W2:X2"/>
    <mergeCell ref="R3:S3"/>
    <mergeCell ref="U3:V3"/>
    <mergeCell ref="W3:X3"/>
    <mergeCell ref="T2:U2"/>
    <mergeCell ref="R5:T5"/>
    <mergeCell ref="U5:X5"/>
    <mergeCell ref="D2:F2"/>
    <mergeCell ref="H2:J2"/>
    <mergeCell ref="L2:N2"/>
    <mergeCell ref="O2:P2"/>
    <mergeCell ref="Q2:R2"/>
    <mergeCell ref="C3:D3"/>
    <mergeCell ref="F3:H3"/>
    <mergeCell ref="J3:K3"/>
    <mergeCell ref="L3:M3"/>
    <mergeCell ref="N3:P3"/>
  </mergeCells>
  <pageMargins left="0.70866141732283472" right="0.70866141732283472" top="0.74803149606299213" bottom="0.74803149606299213" header="0.31496062992125984" footer="0.31496062992125984"/>
  <pageSetup paperSize="9" scale="59" orientation="landscape" r:id="rId1"/>
  <headerFooter>
    <oddHeader>&amp;CCS
Příloha XV</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70C0"/>
    <pageSetUpPr fitToPage="1"/>
  </sheetPr>
  <dimension ref="B2:L12"/>
  <sheetViews>
    <sheetView showGridLines="0" zoomScaleNormal="100" workbookViewId="0"/>
  </sheetViews>
  <sheetFormatPr defaultColWidth="9.109375" defaultRowHeight="14.4" x14ac:dyDescent="0.3"/>
  <cols>
    <col min="12" max="12" width="17.44140625" customWidth="1"/>
  </cols>
  <sheetData>
    <row r="2" spans="2:12" x14ac:dyDescent="0.3">
      <c r="B2" t="s">
        <v>1750</v>
      </c>
    </row>
    <row r="3" spans="2:12" x14ac:dyDescent="0.3">
      <c r="B3" t="s">
        <v>1751</v>
      </c>
    </row>
    <row r="5" spans="2:12" x14ac:dyDescent="0.3">
      <c r="B5" s="1018" t="s">
        <v>855</v>
      </c>
      <c r="C5" s="1019"/>
      <c r="D5" s="1019"/>
      <c r="E5" s="1019"/>
      <c r="F5" s="1019"/>
      <c r="G5" s="1019"/>
      <c r="H5" s="1019"/>
      <c r="I5" s="1019"/>
      <c r="J5" s="1019"/>
      <c r="K5" s="1019"/>
      <c r="L5" s="1020"/>
    </row>
    <row r="6" spans="2:12" x14ac:dyDescent="0.3">
      <c r="B6" s="1285" t="s">
        <v>856</v>
      </c>
      <c r="C6" s="1286"/>
      <c r="D6" s="1286"/>
      <c r="E6" s="1286"/>
      <c r="F6" s="1286"/>
      <c r="G6" s="1286"/>
      <c r="H6" s="1286"/>
      <c r="I6" s="1286"/>
      <c r="J6" s="1286"/>
      <c r="K6" s="1286"/>
      <c r="L6" s="1287"/>
    </row>
    <row r="7" spans="2:12" ht="22.5" customHeight="1" x14ac:dyDescent="0.3">
      <c r="B7" s="1016"/>
      <c r="C7" s="1016"/>
      <c r="D7" s="1016"/>
      <c r="E7" s="1016"/>
      <c r="F7" s="1016"/>
      <c r="G7" s="1016"/>
      <c r="H7" s="1016"/>
      <c r="I7" s="1016"/>
      <c r="J7" s="1016"/>
      <c r="K7" s="1016"/>
      <c r="L7" s="1016"/>
    </row>
    <row r="8" spans="2:12" ht="22.5" customHeight="1" x14ac:dyDescent="0.3">
      <c r="B8" s="1017"/>
      <c r="C8" s="1017"/>
      <c r="D8" s="1017"/>
      <c r="E8" s="1017"/>
      <c r="F8" s="1017"/>
      <c r="G8" s="1017"/>
      <c r="H8" s="1017"/>
      <c r="I8" s="1017"/>
      <c r="J8" s="1017"/>
      <c r="K8" s="1017"/>
      <c r="L8" s="1017"/>
    </row>
    <row r="9" spans="2:12" ht="22.5" customHeight="1" x14ac:dyDescent="0.3">
      <c r="B9" s="1016"/>
      <c r="C9" s="1016"/>
      <c r="D9" s="1016"/>
      <c r="E9" s="1016"/>
      <c r="F9" s="1016"/>
      <c r="G9" s="1016"/>
      <c r="H9" s="1016"/>
      <c r="I9" s="1016"/>
      <c r="J9" s="1016"/>
      <c r="K9" s="1016"/>
      <c r="L9" s="1016"/>
    </row>
    <row r="10" spans="2:12" ht="22.5" customHeight="1" x14ac:dyDescent="0.3">
      <c r="B10" s="1017"/>
      <c r="C10" s="1017"/>
      <c r="D10" s="1017"/>
      <c r="E10" s="1017"/>
      <c r="F10" s="1017"/>
      <c r="G10" s="1017"/>
      <c r="H10" s="1017"/>
      <c r="I10" s="1017"/>
      <c r="J10" s="1017"/>
      <c r="K10" s="1017"/>
      <c r="L10" s="1017"/>
    </row>
    <row r="11" spans="2:12" ht="22.5" customHeight="1" x14ac:dyDescent="0.3"/>
    <row r="12" spans="2:12" ht="22.5" customHeight="1" x14ac:dyDescent="0.3"/>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00000000-0004-0000-3500-000000000000}"/>
    <hyperlink ref="B6:L6" location="'EU CR3'!A1" display="Template EU CR3 –  CRM techniques overview:  Disclosure of the use of credit risk mitigation techniques" xr:uid="{00000000-0004-0000-35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5" tint="0.79998168889431442"/>
  </sheetPr>
  <dimension ref="A1:C10"/>
  <sheetViews>
    <sheetView showGridLines="0" view="pageLayout" zoomScaleNormal="100" workbookViewId="0">
      <selection activeCell="Q18" sqref="Q18"/>
    </sheetView>
  </sheetViews>
  <sheetFormatPr defaultRowHeight="14.4" x14ac:dyDescent="0.3"/>
  <cols>
    <col min="1" max="1" width="19.5546875" customWidth="1"/>
    <col min="2" max="2" width="12.33203125" bestFit="1" customWidth="1"/>
    <col min="3" max="3" width="82.6640625" customWidth="1"/>
  </cols>
  <sheetData>
    <row r="1" spans="1:3" ht="42.6" customHeight="1" x14ac:dyDescent="0.3">
      <c r="A1" s="1288" t="s">
        <v>855</v>
      </c>
      <c r="B1" s="1289"/>
      <c r="C1" s="1289"/>
    </row>
    <row r="2" spans="1:3" ht="21" x14ac:dyDescent="0.3">
      <c r="A2" t="s">
        <v>127</v>
      </c>
      <c r="B2" s="278"/>
      <c r="C2" s="278"/>
    </row>
    <row r="3" spans="1:3" x14ac:dyDescent="0.3">
      <c r="B3" s="279"/>
    </row>
    <row r="5" spans="1:3" x14ac:dyDescent="0.3">
      <c r="A5" s="22" t="s">
        <v>128</v>
      </c>
      <c r="B5" s="48" t="s">
        <v>122</v>
      </c>
      <c r="C5" s="47" t="s">
        <v>114</v>
      </c>
    </row>
    <row r="6" spans="1:3" ht="43.2" x14ac:dyDescent="0.3">
      <c r="A6" s="22" t="s">
        <v>857</v>
      </c>
      <c r="B6" s="22" t="s">
        <v>116</v>
      </c>
      <c r="C6" s="280" t="s">
        <v>858</v>
      </c>
    </row>
    <row r="7" spans="1:3" x14ac:dyDescent="0.3">
      <c r="A7" s="22" t="s">
        <v>859</v>
      </c>
      <c r="B7" s="22" t="s">
        <v>119</v>
      </c>
      <c r="C7" s="280" t="s">
        <v>860</v>
      </c>
    </row>
    <row r="8" spans="1:3" ht="28.8" x14ac:dyDescent="0.3">
      <c r="A8" s="22" t="s">
        <v>861</v>
      </c>
      <c r="B8" s="22" t="s">
        <v>862</v>
      </c>
      <c r="C8" s="280" t="s">
        <v>863</v>
      </c>
    </row>
    <row r="9" spans="1:3" ht="43.2" x14ac:dyDescent="0.3">
      <c r="A9" s="22" t="s">
        <v>864</v>
      </c>
      <c r="B9" s="22" t="s">
        <v>139</v>
      </c>
      <c r="C9" s="280" t="s">
        <v>865</v>
      </c>
    </row>
    <row r="10" spans="1:3" ht="28.8" x14ac:dyDescent="0.3">
      <c r="A10" s="22" t="s">
        <v>866</v>
      </c>
      <c r="B10" s="22" t="s">
        <v>141</v>
      </c>
      <c r="C10" s="280" t="s">
        <v>867</v>
      </c>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headerFooter>
    <oddHeader>&amp;CCS
Příloha XVII</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9" tint="0.79998168889431442"/>
    <pageSetUpPr autoPageBreaks="0" fitToPage="1"/>
  </sheetPr>
  <dimension ref="A2:J16"/>
  <sheetViews>
    <sheetView showGridLines="0" view="pageLayout" zoomScale="80" zoomScaleNormal="100" zoomScaleSheetLayoutView="100" zoomScalePageLayoutView="80" workbookViewId="0">
      <selection activeCell="Q18" sqref="Q18"/>
    </sheetView>
  </sheetViews>
  <sheetFormatPr defaultColWidth="9.109375" defaultRowHeight="14.4" x14ac:dyDescent="0.3"/>
  <cols>
    <col min="2" max="2" width="6.33203125" customWidth="1"/>
    <col min="3" max="3" width="55" customWidth="1"/>
    <col min="4" max="4" width="19.33203125" customWidth="1"/>
    <col min="5" max="5" width="27" customWidth="1"/>
    <col min="6" max="6" width="23.6640625" customWidth="1"/>
    <col min="7" max="7" width="21.109375" customWidth="1"/>
    <col min="8" max="8" width="28.33203125" customWidth="1"/>
  </cols>
  <sheetData>
    <row r="2" spans="1:10" ht="16.8" x14ac:dyDescent="0.3">
      <c r="C2" s="281"/>
      <c r="D2" s="281"/>
      <c r="E2" s="281"/>
      <c r="F2" s="281"/>
      <c r="G2" s="281"/>
      <c r="H2" s="281"/>
      <c r="I2" s="281"/>
      <c r="J2" s="282"/>
    </row>
    <row r="3" spans="1:10" ht="21" customHeight="1" x14ac:dyDescent="0.4">
      <c r="A3" s="283"/>
      <c r="C3" s="284" t="s">
        <v>856</v>
      </c>
      <c r="D3" s="285"/>
      <c r="E3" s="285"/>
      <c r="F3" s="285"/>
      <c r="G3" s="285"/>
      <c r="H3" s="285"/>
      <c r="J3" s="282"/>
    </row>
    <row r="7" spans="1:10" ht="32.25" customHeight="1" x14ac:dyDescent="0.3">
      <c r="C7" s="286"/>
      <c r="D7" s="721" t="s">
        <v>868</v>
      </c>
      <c r="E7" s="722" t="s">
        <v>869</v>
      </c>
      <c r="F7" s="723"/>
      <c r="G7" s="723"/>
      <c r="H7" s="724"/>
      <c r="I7" s="282"/>
      <c r="J7" s="282"/>
    </row>
    <row r="8" spans="1:10" ht="32.25" customHeight="1" x14ac:dyDescent="0.3">
      <c r="C8" s="286"/>
      <c r="D8" s="725"/>
      <c r="E8" s="726"/>
      <c r="F8" s="721" t="s">
        <v>1876</v>
      </c>
      <c r="G8" s="722" t="s">
        <v>1877</v>
      </c>
      <c r="H8" s="727"/>
      <c r="I8" s="282"/>
      <c r="J8" s="282"/>
    </row>
    <row r="9" spans="1:10" ht="32.25" customHeight="1" x14ac:dyDescent="0.3">
      <c r="C9" s="286"/>
      <c r="D9" s="728"/>
      <c r="E9" s="729"/>
      <c r="F9" s="728"/>
      <c r="G9" s="729"/>
      <c r="H9" s="721" t="s">
        <v>1878</v>
      </c>
      <c r="I9" s="282"/>
      <c r="J9" s="282"/>
    </row>
    <row r="10" spans="1:10" ht="14.25" customHeight="1" x14ac:dyDescent="0.3">
      <c r="C10" s="286"/>
      <c r="D10" s="590" t="s">
        <v>6</v>
      </c>
      <c r="E10" s="730" t="s">
        <v>7</v>
      </c>
      <c r="F10" s="590" t="s">
        <v>8</v>
      </c>
      <c r="G10" s="730" t="s">
        <v>43</v>
      </c>
      <c r="H10" s="590" t="s">
        <v>44</v>
      </c>
      <c r="I10" s="282"/>
      <c r="J10" s="282"/>
    </row>
    <row r="11" spans="1:10" ht="11.25" customHeight="1" x14ac:dyDescent="0.3">
      <c r="B11" s="590">
        <v>1</v>
      </c>
      <c r="C11" s="589" t="s">
        <v>710</v>
      </c>
      <c r="D11" s="590"/>
      <c r="E11" s="590"/>
      <c r="F11" s="590"/>
      <c r="G11" s="590" t="s">
        <v>168</v>
      </c>
      <c r="H11" s="731"/>
      <c r="I11" s="282"/>
      <c r="J11" s="282"/>
    </row>
    <row r="12" spans="1:10" ht="11.25" customHeight="1" x14ac:dyDescent="0.3">
      <c r="B12" s="590">
        <v>2</v>
      </c>
      <c r="C12" s="589" t="s">
        <v>870</v>
      </c>
      <c r="D12" s="590"/>
      <c r="E12" s="590"/>
      <c r="F12" s="590"/>
      <c r="G12" s="590"/>
      <c r="H12" s="732" t="s">
        <v>871</v>
      </c>
      <c r="I12" s="282"/>
      <c r="J12" s="282"/>
    </row>
    <row r="13" spans="1:10" ht="12" customHeight="1" x14ac:dyDescent="0.3">
      <c r="B13" s="590">
        <v>3</v>
      </c>
      <c r="C13" s="589" t="s">
        <v>42</v>
      </c>
      <c r="D13" s="590"/>
      <c r="E13" s="590"/>
      <c r="F13" s="590"/>
      <c r="G13" s="733"/>
      <c r="H13" s="731"/>
      <c r="I13" s="282"/>
      <c r="J13" s="282"/>
    </row>
    <row r="14" spans="1:10" x14ac:dyDescent="0.3">
      <c r="B14" s="590">
        <v>4</v>
      </c>
      <c r="C14" s="735" t="s">
        <v>872</v>
      </c>
      <c r="D14" s="730"/>
      <c r="E14" s="590"/>
      <c r="F14" s="590"/>
      <c r="G14" s="734"/>
      <c r="H14" s="731" t="s">
        <v>871</v>
      </c>
      <c r="I14" s="282"/>
      <c r="J14" s="282"/>
    </row>
    <row r="15" spans="1:10" x14ac:dyDescent="0.3">
      <c r="B15" s="736" t="s">
        <v>546</v>
      </c>
      <c r="C15" s="735" t="s">
        <v>873</v>
      </c>
      <c r="D15" s="730"/>
      <c r="E15" s="590"/>
      <c r="F15" s="732"/>
      <c r="G15" s="732"/>
      <c r="H15" s="732"/>
      <c r="I15" s="282"/>
      <c r="J15" s="282"/>
    </row>
    <row r="16" spans="1:10" x14ac:dyDescent="0.3">
      <c r="C16" s="105"/>
    </row>
  </sheetData>
  <pageMargins left="0.70866141732283472" right="0.70866141732283472" top="0.74803149606299213" bottom="0.74803149606299213" header="0.31496062992125984" footer="0.31496062992125984"/>
  <pageSetup paperSize="9" scale="69" orientation="landscape" r:id="rId1"/>
  <headerFooter>
    <oddHeader>&amp;CCS
Příloha XVII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0070C0"/>
    <pageSetUpPr fitToPage="1"/>
  </sheetPr>
  <dimension ref="B2:L13"/>
  <sheetViews>
    <sheetView showGridLines="0" workbookViewId="0">
      <selection activeCell="Q38" sqref="Q38"/>
    </sheetView>
  </sheetViews>
  <sheetFormatPr defaultRowHeight="14.4" x14ac:dyDescent="0.3"/>
  <cols>
    <col min="12" max="12" width="19.109375" customWidth="1"/>
  </cols>
  <sheetData>
    <row r="2" spans="2:12" x14ac:dyDescent="0.3">
      <c r="B2" t="s">
        <v>1752</v>
      </c>
    </row>
    <row r="3" spans="2:12" x14ac:dyDescent="0.3">
      <c r="B3" t="s">
        <v>1753</v>
      </c>
    </row>
    <row r="5" spans="2:12" x14ac:dyDescent="0.3">
      <c r="B5" s="1018" t="s">
        <v>874</v>
      </c>
      <c r="C5" s="1019"/>
      <c r="D5" s="1019"/>
      <c r="E5" s="1019"/>
      <c r="F5" s="1019"/>
      <c r="G5" s="1019"/>
      <c r="H5" s="1019"/>
      <c r="I5" s="1019"/>
      <c r="J5" s="1019"/>
      <c r="K5" s="1019"/>
      <c r="L5" s="1020"/>
    </row>
    <row r="6" spans="2:12" x14ac:dyDescent="0.3">
      <c r="B6" s="1021" t="s">
        <v>875</v>
      </c>
      <c r="C6" s="1016"/>
      <c r="D6" s="1016"/>
      <c r="E6" s="1016"/>
      <c r="F6" s="1016"/>
      <c r="G6" s="1016"/>
      <c r="H6" s="1016"/>
      <c r="I6" s="1016"/>
      <c r="J6" s="1016"/>
      <c r="K6" s="1016"/>
      <c r="L6" s="1022"/>
    </row>
    <row r="7" spans="2:12" ht="22.5" customHeight="1" x14ac:dyDescent="0.3">
      <c r="B7" s="1023" t="s">
        <v>876</v>
      </c>
      <c r="C7" s="1024"/>
      <c r="D7" s="1024"/>
      <c r="E7" s="1024"/>
      <c r="F7" s="1024"/>
      <c r="G7" s="1024"/>
      <c r="H7" s="1024"/>
      <c r="I7" s="1024"/>
      <c r="J7" s="1024"/>
      <c r="K7" s="1024"/>
      <c r="L7" s="1025"/>
    </row>
    <row r="8" spans="2:12" ht="22.5" customHeight="1" x14ac:dyDescent="0.3"/>
    <row r="9" spans="2:12" ht="22.5" customHeight="1" x14ac:dyDescent="0.3">
      <c r="B9" s="1017"/>
      <c r="C9" s="1017"/>
      <c r="D9" s="1017"/>
      <c r="E9" s="1017"/>
      <c r="F9" s="1017"/>
      <c r="G9" s="1017"/>
      <c r="H9" s="1017"/>
      <c r="I9" s="1017"/>
      <c r="J9" s="1017"/>
      <c r="K9" s="1017"/>
      <c r="L9" s="1017"/>
    </row>
    <row r="10" spans="2:12" ht="22.5" customHeight="1" x14ac:dyDescent="0.3">
      <c r="B10" s="1016"/>
      <c r="C10" s="1016"/>
      <c r="D10" s="1016"/>
      <c r="E10" s="1016"/>
      <c r="F10" s="1016"/>
      <c r="G10" s="1016"/>
      <c r="H10" s="1016"/>
      <c r="I10" s="1016"/>
      <c r="J10" s="1016"/>
      <c r="K10" s="1016"/>
      <c r="L10" s="1016"/>
    </row>
    <row r="11" spans="2:12" ht="22.5" customHeight="1" x14ac:dyDescent="0.3">
      <c r="B11" s="1017"/>
      <c r="C11" s="1017"/>
      <c r="D11" s="1017"/>
      <c r="E11" s="1017"/>
      <c r="F11" s="1017"/>
      <c r="G11" s="1017"/>
      <c r="H11" s="1017"/>
      <c r="I11" s="1017"/>
      <c r="J11" s="1017"/>
      <c r="K11" s="1017"/>
      <c r="L11" s="1017"/>
    </row>
    <row r="12" spans="2:12" ht="22.5" customHeight="1" x14ac:dyDescent="0.3"/>
    <row r="13" spans="2:12" ht="22.5" customHeight="1" x14ac:dyDescent="0.3"/>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800-000000000000}"/>
    <hyperlink ref="B6:L6" location="'EU CR4'!A1" display="Template EU CR4 – standardised approach – Credit risk exposure and CRM effects" xr:uid="{00000000-0004-0000-3800-000001000000}"/>
    <hyperlink ref="B7:L7" location="'EU CR5'!A1" display="Template EU CR5 – standardised approach" xr:uid="{00000000-0004-0000-3800-000002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5" tint="0.79998168889431442"/>
    <pageSetUpPr fitToPage="1"/>
  </sheetPr>
  <dimension ref="A1:C7"/>
  <sheetViews>
    <sheetView showGridLines="0" view="pageLayout" zoomScaleNormal="100" workbookViewId="0">
      <selection activeCell="Q18" sqref="Q18"/>
    </sheetView>
  </sheetViews>
  <sheetFormatPr defaultRowHeight="14.4" x14ac:dyDescent="0.3"/>
  <cols>
    <col min="1" max="1" width="27" customWidth="1"/>
    <col min="2" max="2" width="15.6640625" customWidth="1"/>
    <col min="3" max="3" width="117.6640625" customWidth="1"/>
  </cols>
  <sheetData>
    <row r="1" spans="1:3" ht="18" x14ac:dyDescent="0.3">
      <c r="A1" s="1290" t="s">
        <v>874</v>
      </c>
      <c r="B1" s="1290"/>
      <c r="C1" s="1290"/>
    </row>
    <row r="2" spans="1:3" ht="21" x14ac:dyDescent="0.3">
      <c r="A2" s="287"/>
      <c r="B2" s="287"/>
      <c r="C2" s="278"/>
    </row>
    <row r="3" spans="1:3" x14ac:dyDescent="0.3">
      <c r="A3" s="22" t="s">
        <v>128</v>
      </c>
      <c r="B3" s="22" t="s">
        <v>122</v>
      </c>
      <c r="C3" s="47" t="s">
        <v>129</v>
      </c>
    </row>
    <row r="4" spans="1:3" ht="28.8" x14ac:dyDescent="0.3">
      <c r="A4" s="280" t="s">
        <v>877</v>
      </c>
      <c r="B4" s="11" t="s">
        <v>116</v>
      </c>
      <c r="C4" s="47" t="s">
        <v>878</v>
      </c>
    </row>
    <row r="5" spans="1:3" x14ac:dyDescent="0.3">
      <c r="A5" s="280" t="s">
        <v>879</v>
      </c>
      <c r="B5" s="11" t="s">
        <v>119</v>
      </c>
      <c r="C5" s="47" t="s">
        <v>880</v>
      </c>
    </row>
    <row r="6" spans="1:3" x14ac:dyDescent="0.3">
      <c r="A6" s="280" t="s">
        <v>881</v>
      </c>
      <c r="B6" s="11" t="s">
        <v>154</v>
      </c>
      <c r="C6" s="47" t="s">
        <v>882</v>
      </c>
    </row>
    <row r="7" spans="1:3" ht="43.2" x14ac:dyDescent="0.3">
      <c r="A7" s="288" t="s">
        <v>883</v>
      </c>
      <c r="B7" s="11" t="s">
        <v>139</v>
      </c>
      <c r="C7" s="47" t="s">
        <v>884</v>
      </c>
    </row>
  </sheetData>
  <mergeCells count="1">
    <mergeCell ref="A1:C1"/>
  </mergeCells>
  <pageMargins left="0.70866141732283472" right="0.70866141732283472" top="0.74803149606299213" bottom="0.74803149606299213" header="0.31496062992125984" footer="0.31496062992125984"/>
  <pageSetup paperSize="9" scale="81" fitToHeight="0" orientation="landscape" r:id="rId1"/>
  <headerFooter>
    <oddHeader>&amp;CCS
Příloha XIX</oddHead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9" tint="0.79998168889431442"/>
    <pageSetUpPr fitToPage="1"/>
  </sheetPr>
  <dimension ref="A1:H23"/>
  <sheetViews>
    <sheetView showGridLines="0" view="pageLayout" zoomScale="80" zoomScaleNormal="100" zoomScalePageLayoutView="80" workbookViewId="0">
      <selection sqref="A1:D1"/>
    </sheetView>
  </sheetViews>
  <sheetFormatPr defaultRowHeight="14.4" x14ac:dyDescent="0.3"/>
  <cols>
    <col min="1" max="1" width="4.44140625" customWidth="1"/>
    <col min="2" max="2" width="69.109375" customWidth="1"/>
    <col min="3" max="8" width="24.88671875" customWidth="1"/>
  </cols>
  <sheetData>
    <row r="1" spans="1:8" ht="18" x14ac:dyDescent="0.35">
      <c r="B1" s="46" t="s">
        <v>875</v>
      </c>
    </row>
    <row r="4" spans="1:8" ht="30" customHeight="1" x14ac:dyDescent="0.3">
      <c r="A4" s="289"/>
      <c r="B4" s="1291" t="s">
        <v>885</v>
      </c>
      <c r="C4" s="1292" t="s">
        <v>886</v>
      </c>
      <c r="D4" s="1291"/>
      <c r="E4" s="1293" t="s">
        <v>887</v>
      </c>
      <c r="F4" s="1292"/>
      <c r="G4" s="1294" t="s">
        <v>888</v>
      </c>
      <c r="H4" s="1295"/>
    </row>
    <row r="5" spans="1:8" ht="28.8" x14ac:dyDescent="0.3">
      <c r="A5" s="45"/>
      <c r="B5" s="1291"/>
      <c r="C5" s="290" t="s">
        <v>788</v>
      </c>
      <c r="D5" s="291" t="s">
        <v>491</v>
      </c>
      <c r="E5" s="290" t="s">
        <v>788</v>
      </c>
      <c r="F5" s="291" t="s">
        <v>491</v>
      </c>
      <c r="G5" s="41" t="s">
        <v>889</v>
      </c>
      <c r="H5" s="41" t="s">
        <v>890</v>
      </c>
    </row>
    <row r="6" spans="1:8" x14ac:dyDescent="0.3">
      <c r="A6" s="45"/>
      <c r="B6" s="1291"/>
      <c r="C6" s="292" t="s">
        <v>6</v>
      </c>
      <c r="D6" s="11" t="s">
        <v>7</v>
      </c>
      <c r="E6" s="11" t="s">
        <v>8</v>
      </c>
      <c r="F6" s="11" t="s">
        <v>43</v>
      </c>
      <c r="G6" s="11" t="s">
        <v>44</v>
      </c>
      <c r="H6" s="11" t="s">
        <v>166</v>
      </c>
    </row>
    <row r="7" spans="1:8" x14ac:dyDescent="0.3">
      <c r="A7" s="293">
        <v>1</v>
      </c>
      <c r="B7" s="47" t="s">
        <v>891</v>
      </c>
      <c r="C7" s="294"/>
      <c r="D7" s="295"/>
      <c r="E7" s="295"/>
      <c r="F7" s="295"/>
      <c r="G7" s="295"/>
      <c r="H7" s="295"/>
    </row>
    <row r="8" spans="1:8" x14ac:dyDescent="0.3">
      <c r="A8" s="293">
        <v>2</v>
      </c>
      <c r="B8" s="288" t="s">
        <v>892</v>
      </c>
      <c r="C8" s="294"/>
      <c r="D8" s="295"/>
      <c r="E8" s="295"/>
      <c r="F8" s="295"/>
      <c r="G8" s="295"/>
      <c r="H8" s="295"/>
    </row>
    <row r="9" spans="1:8" x14ac:dyDescent="0.3">
      <c r="A9" s="293">
        <v>3</v>
      </c>
      <c r="B9" s="288" t="s">
        <v>893</v>
      </c>
      <c r="C9" s="294"/>
      <c r="D9" s="295"/>
      <c r="E9" s="295"/>
      <c r="F9" s="295"/>
      <c r="G9" s="295"/>
      <c r="H9" s="295"/>
    </row>
    <row r="10" spans="1:8" x14ac:dyDescent="0.3">
      <c r="A10" s="293">
        <v>4</v>
      </c>
      <c r="B10" s="288" t="s">
        <v>894</v>
      </c>
      <c r="C10" s="294"/>
      <c r="D10" s="295"/>
      <c r="E10" s="295"/>
      <c r="F10" s="295"/>
      <c r="G10" s="295"/>
      <c r="H10" s="295"/>
    </row>
    <row r="11" spans="1:8" x14ac:dyDescent="0.3">
      <c r="A11" s="293">
        <v>5</v>
      </c>
      <c r="B11" s="288" t="s">
        <v>895</v>
      </c>
      <c r="C11" s="294"/>
      <c r="D11" s="295"/>
      <c r="E11" s="295"/>
      <c r="F11" s="295"/>
      <c r="G11" s="295"/>
      <c r="H11" s="295"/>
    </row>
    <row r="12" spans="1:8" x14ac:dyDescent="0.3">
      <c r="A12" s="293">
        <v>6</v>
      </c>
      <c r="B12" s="288" t="s">
        <v>896</v>
      </c>
      <c r="C12" s="294"/>
      <c r="D12" s="295"/>
      <c r="E12" s="295"/>
      <c r="F12" s="295"/>
      <c r="G12" s="295"/>
      <c r="H12" s="295"/>
    </row>
    <row r="13" spans="1:8" x14ac:dyDescent="0.3">
      <c r="A13" s="293">
        <v>7</v>
      </c>
      <c r="B13" s="288" t="s">
        <v>897</v>
      </c>
      <c r="C13" s="294"/>
      <c r="D13" s="295"/>
      <c r="E13" s="295"/>
      <c r="F13" s="295"/>
      <c r="G13" s="295"/>
      <c r="H13" s="295"/>
    </row>
    <row r="14" spans="1:8" x14ac:dyDescent="0.3">
      <c r="A14" s="293">
        <v>8</v>
      </c>
      <c r="B14" s="288" t="s">
        <v>898</v>
      </c>
      <c r="C14" s="294"/>
      <c r="D14" s="295"/>
      <c r="E14" s="295"/>
      <c r="F14" s="295"/>
      <c r="G14" s="295"/>
      <c r="H14" s="295"/>
    </row>
    <row r="15" spans="1:8" x14ac:dyDescent="0.3">
      <c r="A15" s="293">
        <v>9</v>
      </c>
      <c r="B15" s="288" t="s">
        <v>899</v>
      </c>
      <c r="C15" s="294"/>
      <c r="D15" s="295"/>
      <c r="E15" s="295"/>
      <c r="F15" s="295"/>
      <c r="G15" s="295"/>
      <c r="H15" s="295"/>
    </row>
    <row r="16" spans="1:8" x14ac:dyDescent="0.3">
      <c r="A16" s="293">
        <v>10</v>
      </c>
      <c r="B16" s="288" t="s">
        <v>900</v>
      </c>
      <c r="C16" s="294"/>
      <c r="D16" s="295"/>
      <c r="E16" s="295"/>
      <c r="F16" s="295"/>
      <c r="G16" s="295"/>
      <c r="H16" s="295"/>
    </row>
    <row r="17" spans="1:8" x14ac:dyDescent="0.3">
      <c r="A17" s="293">
        <v>11</v>
      </c>
      <c r="B17" s="288" t="s">
        <v>901</v>
      </c>
      <c r="C17" s="294"/>
      <c r="D17" s="295"/>
      <c r="E17" s="295"/>
      <c r="F17" s="295"/>
      <c r="G17" s="295"/>
      <c r="H17" s="295"/>
    </row>
    <row r="18" spans="1:8" x14ac:dyDescent="0.3">
      <c r="A18" s="293">
        <v>12</v>
      </c>
      <c r="B18" s="288" t="s">
        <v>902</v>
      </c>
      <c r="C18" s="294"/>
      <c r="D18" s="295"/>
      <c r="E18" s="295"/>
      <c r="F18" s="295"/>
      <c r="G18" s="295"/>
      <c r="H18" s="295"/>
    </row>
    <row r="19" spans="1:8" x14ac:dyDescent="0.3">
      <c r="A19" s="293">
        <v>13</v>
      </c>
      <c r="B19" s="288" t="s">
        <v>903</v>
      </c>
      <c r="C19" s="294"/>
      <c r="D19" s="295"/>
      <c r="E19" s="295"/>
      <c r="F19" s="295"/>
      <c r="G19" s="295"/>
      <c r="H19" s="295"/>
    </row>
    <row r="20" spans="1:8" x14ac:dyDescent="0.3">
      <c r="A20" s="293">
        <v>14</v>
      </c>
      <c r="B20" s="288" t="s">
        <v>904</v>
      </c>
      <c r="C20" s="294"/>
      <c r="D20" s="295"/>
      <c r="E20" s="295"/>
      <c r="F20" s="295"/>
      <c r="G20" s="295"/>
      <c r="H20" s="295"/>
    </row>
    <row r="21" spans="1:8" x14ac:dyDescent="0.3">
      <c r="A21" s="293">
        <v>15</v>
      </c>
      <c r="B21" s="288" t="s">
        <v>237</v>
      </c>
      <c r="C21" s="294"/>
      <c r="D21" s="295"/>
      <c r="E21" s="295"/>
      <c r="F21" s="295"/>
      <c r="G21" s="295"/>
      <c r="H21" s="295"/>
    </row>
    <row r="22" spans="1:8" x14ac:dyDescent="0.3">
      <c r="A22" s="293">
        <v>16</v>
      </c>
      <c r="B22" s="288" t="s">
        <v>905</v>
      </c>
      <c r="C22" s="294"/>
      <c r="D22" s="295"/>
      <c r="E22" s="295"/>
      <c r="F22" s="295"/>
      <c r="G22" s="295"/>
      <c r="H22" s="295"/>
    </row>
    <row r="23" spans="1:8" x14ac:dyDescent="0.3">
      <c r="A23" s="296">
        <v>17</v>
      </c>
      <c r="B23" s="419" t="s">
        <v>906</v>
      </c>
      <c r="C23" s="294"/>
      <c r="D23" s="295"/>
      <c r="E23" s="295"/>
      <c r="F23" s="295"/>
      <c r="G23" s="295"/>
      <c r="H23" s="295"/>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8" fitToHeight="0" orientation="landscape" r:id="rId1"/>
  <headerFooter>
    <oddHeader>&amp;CCS
Příloha XIX</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B2:L14"/>
  <sheetViews>
    <sheetView showGridLines="0" zoomScaleNormal="100" workbookViewId="0">
      <selection activeCell="H20" sqref="H20"/>
    </sheetView>
  </sheetViews>
  <sheetFormatPr defaultRowHeight="14.4" x14ac:dyDescent="0.3"/>
  <sheetData>
    <row r="2" spans="2:12" ht="22.5" customHeight="1" x14ac:dyDescent="0.3">
      <c r="B2" s="532" t="s">
        <v>1734</v>
      </c>
    </row>
    <row r="3" spans="2:12" ht="20.25" customHeight="1" x14ac:dyDescent="0.3">
      <c r="B3" s="425" t="s">
        <v>1735</v>
      </c>
    </row>
    <row r="5" spans="2:12" x14ac:dyDescent="0.3">
      <c r="B5" s="1018" t="s">
        <v>3</v>
      </c>
      <c r="C5" s="1019"/>
      <c r="D5" s="1019"/>
      <c r="E5" s="1019"/>
      <c r="F5" s="1019"/>
      <c r="G5" s="1019"/>
      <c r="H5" s="1019"/>
      <c r="I5" s="1019"/>
      <c r="J5" s="1019"/>
      <c r="K5" s="1019"/>
      <c r="L5" s="1020"/>
    </row>
    <row r="6" spans="2:12" x14ac:dyDescent="0.3">
      <c r="B6" s="1021" t="s">
        <v>0</v>
      </c>
      <c r="C6" s="1016"/>
      <c r="D6" s="1016"/>
      <c r="E6" s="1016"/>
      <c r="F6" s="1016"/>
      <c r="G6" s="1016"/>
      <c r="H6" s="1016"/>
      <c r="I6" s="1016"/>
      <c r="J6" s="1016"/>
      <c r="K6" s="1016"/>
      <c r="L6" s="1022"/>
    </row>
    <row r="7" spans="2:12" ht="22.5" customHeight="1" x14ac:dyDescent="0.3">
      <c r="B7" s="1021" t="s">
        <v>1</v>
      </c>
      <c r="C7" s="1016"/>
      <c r="D7" s="1016"/>
      <c r="E7" s="1016"/>
      <c r="F7" s="1016"/>
      <c r="G7" s="1016"/>
      <c r="H7" s="1016"/>
      <c r="I7" s="1016"/>
      <c r="J7" s="1016"/>
      <c r="K7" s="1016"/>
      <c r="L7" s="1022"/>
    </row>
    <row r="8" spans="2:12" x14ac:dyDescent="0.3">
      <c r="B8" s="1021" t="s">
        <v>2</v>
      </c>
      <c r="C8" s="1016"/>
      <c r="D8" s="1016"/>
      <c r="E8" s="1016"/>
      <c r="F8" s="1016"/>
      <c r="G8" s="1016"/>
      <c r="H8" s="1016"/>
      <c r="I8" s="1016"/>
      <c r="J8" s="1016"/>
      <c r="K8" s="1016"/>
      <c r="L8" s="1022"/>
    </row>
    <row r="9" spans="2:12" ht="22.5" customHeight="1" x14ac:dyDescent="0.3">
      <c r="B9" s="1023" t="s">
        <v>121</v>
      </c>
      <c r="C9" s="1024"/>
      <c r="D9" s="1024"/>
      <c r="E9" s="1024"/>
      <c r="F9" s="1024"/>
      <c r="G9" s="1024"/>
      <c r="H9" s="1024"/>
      <c r="I9" s="1024"/>
      <c r="J9" s="1024"/>
      <c r="K9" s="1024"/>
      <c r="L9" s="1025"/>
    </row>
    <row r="10" spans="2:12" ht="22.5" customHeight="1" x14ac:dyDescent="0.3">
      <c r="B10" s="1017"/>
      <c r="C10" s="1017"/>
      <c r="D10" s="1017"/>
      <c r="E10" s="1017"/>
      <c r="F10" s="1017"/>
      <c r="G10" s="1017"/>
      <c r="H10" s="1017"/>
      <c r="I10" s="1017"/>
      <c r="J10" s="1017"/>
      <c r="K10" s="1017"/>
      <c r="L10" s="1017"/>
    </row>
    <row r="11" spans="2:12" ht="22.5" customHeight="1" x14ac:dyDescent="0.3">
      <c r="B11" s="1016"/>
      <c r="C11" s="1016"/>
      <c r="D11" s="1016"/>
      <c r="E11" s="1016"/>
      <c r="F11" s="1016"/>
      <c r="G11" s="1016"/>
      <c r="H11" s="1016"/>
      <c r="I11" s="1016"/>
      <c r="J11" s="1016"/>
      <c r="K11" s="1016"/>
      <c r="L11" s="1016"/>
    </row>
    <row r="12" spans="2:12" ht="22.5" customHeight="1" x14ac:dyDescent="0.3">
      <c r="B12" s="1017"/>
      <c r="C12" s="1017"/>
      <c r="D12" s="1017"/>
      <c r="E12" s="1017"/>
      <c r="F12" s="1017"/>
      <c r="G12" s="1017"/>
      <c r="H12" s="1017"/>
      <c r="I12" s="1017"/>
      <c r="J12" s="1017"/>
      <c r="K12" s="1017"/>
      <c r="L12" s="1017"/>
    </row>
    <row r="13" spans="2:12" ht="22.5" customHeight="1" x14ac:dyDescent="0.3"/>
    <row r="14" spans="2:12" ht="22.5" customHeight="1" x14ac:dyDescent="0.3"/>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500-000000000000}"/>
    <hyperlink ref="B6:L6" location="'EU KM1'!A1" display="Template EU KM1 - Key metrics template" xr:uid="{00000000-0004-0000-0500-000001000000}"/>
    <hyperlink ref="B7:L7" location="'EU INS1'!A1" display="Template EU INS1 - Insurance participations" xr:uid="{00000000-0004-0000-0500-000002000000}"/>
    <hyperlink ref="B8:L8" location="'EU INS2'!A1" display="Template EU INS2 - Financial conglomerates information on own funds and capital adequacy ratio" xr:uid="{00000000-0004-0000-0500-000003000000}"/>
    <hyperlink ref="B9:L9" location="'EU OVC'!A1" display="Table EU OVC - ICAAP information" xr:uid="{00000000-0004-0000-0500-000004000000}"/>
  </hyperlink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9" tint="0.79998168889431442"/>
    <pageSetUpPr fitToPage="1"/>
  </sheetPr>
  <dimension ref="A2:S24"/>
  <sheetViews>
    <sheetView showGridLines="0" view="pageLayout" zoomScaleNormal="100" workbookViewId="0">
      <selection sqref="A1:D1"/>
    </sheetView>
  </sheetViews>
  <sheetFormatPr defaultRowHeight="14.4" x14ac:dyDescent="0.3"/>
  <cols>
    <col min="1" max="1" width="3.88671875" customWidth="1"/>
    <col min="2" max="2" width="38.109375" customWidth="1"/>
    <col min="3" max="11" width="4.44140625" customWidth="1"/>
    <col min="12" max="15" width="6.109375" customWidth="1"/>
    <col min="16" max="16" width="7" customWidth="1"/>
    <col min="17" max="17" width="7.44140625" customWidth="1"/>
    <col min="19" max="19" width="10.5546875" customWidth="1"/>
  </cols>
  <sheetData>
    <row r="2" spans="1:19" ht="18" x14ac:dyDescent="0.35">
      <c r="B2" s="46" t="s">
        <v>876</v>
      </c>
    </row>
    <row r="5" spans="1:19" ht="15" customHeight="1" x14ac:dyDescent="0.3">
      <c r="A5" s="289"/>
      <c r="B5" s="1291" t="s">
        <v>885</v>
      </c>
      <c r="C5" s="1293" t="s">
        <v>907</v>
      </c>
      <c r="D5" s="1296"/>
      <c r="E5" s="1296"/>
      <c r="F5" s="1296"/>
      <c r="G5" s="1296"/>
      <c r="H5" s="1296"/>
      <c r="I5" s="1296"/>
      <c r="J5" s="1296"/>
      <c r="K5" s="1296"/>
      <c r="L5" s="1296"/>
      <c r="M5" s="1296"/>
      <c r="N5" s="1296"/>
      <c r="O5" s="1296"/>
      <c r="P5" s="1296"/>
      <c r="Q5" s="1292"/>
      <c r="R5" s="1297" t="s">
        <v>42</v>
      </c>
      <c r="S5" s="1297" t="s">
        <v>908</v>
      </c>
    </row>
    <row r="6" spans="1:19" ht="30" customHeight="1" x14ac:dyDescent="0.3">
      <c r="A6" s="45"/>
      <c r="B6" s="1291"/>
      <c r="C6" s="298">
        <v>0</v>
      </c>
      <c r="D6" s="299">
        <v>0.02</v>
      </c>
      <c r="E6" s="298">
        <v>0.04</v>
      </c>
      <c r="F6" s="299">
        <v>0.1</v>
      </c>
      <c r="G6" s="299">
        <v>0.2</v>
      </c>
      <c r="H6" s="299">
        <v>0.35</v>
      </c>
      <c r="I6" s="299">
        <v>0.5</v>
      </c>
      <c r="J6" s="299">
        <v>0.7</v>
      </c>
      <c r="K6" s="299">
        <v>0.75</v>
      </c>
      <c r="L6" s="300">
        <v>1</v>
      </c>
      <c r="M6" s="300">
        <v>1.5</v>
      </c>
      <c r="N6" s="300">
        <v>2.5</v>
      </c>
      <c r="O6" s="300">
        <v>3.7</v>
      </c>
      <c r="P6" s="300">
        <v>12.5</v>
      </c>
      <c r="Q6" s="300" t="s">
        <v>909</v>
      </c>
      <c r="R6" s="1297"/>
      <c r="S6" s="1297"/>
    </row>
    <row r="7" spans="1:19" x14ac:dyDescent="0.3">
      <c r="A7" s="45"/>
      <c r="B7" s="1291"/>
      <c r="C7" s="292" t="s">
        <v>6</v>
      </c>
      <c r="D7" s="292" t="s">
        <v>7</v>
      </c>
      <c r="E7" s="292" t="s">
        <v>8</v>
      </c>
      <c r="F7" s="292" t="s">
        <v>43</v>
      </c>
      <c r="G7" s="292" t="s">
        <v>44</v>
      </c>
      <c r="H7" s="292" t="s">
        <v>166</v>
      </c>
      <c r="I7" s="292" t="s">
        <v>167</v>
      </c>
      <c r="J7" s="292" t="s">
        <v>201</v>
      </c>
      <c r="K7" s="292" t="s">
        <v>402</v>
      </c>
      <c r="L7" s="292" t="s">
        <v>403</v>
      </c>
      <c r="M7" s="292" t="s">
        <v>404</v>
      </c>
      <c r="N7" s="292" t="s">
        <v>405</v>
      </c>
      <c r="O7" s="292" t="s">
        <v>406</v>
      </c>
      <c r="P7" s="292" t="s">
        <v>697</v>
      </c>
      <c r="Q7" s="292" t="s">
        <v>698</v>
      </c>
      <c r="R7" s="301" t="s">
        <v>910</v>
      </c>
      <c r="S7" s="301" t="s">
        <v>911</v>
      </c>
    </row>
    <row r="8" spans="1:19" ht="28.8" x14ac:dyDescent="0.3">
      <c r="A8" s="293">
        <v>1</v>
      </c>
      <c r="B8" s="47" t="s">
        <v>891</v>
      </c>
      <c r="C8" s="294"/>
      <c r="D8" s="295"/>
      <c r="E8" s="295"/>
      <c r="F8" s="295"/>
      <c r="G8" s="295"/>
      <c r="H8" s="295"/>
      <c r="I8" s="295"/>
      <c r="J8" s="295"/>
      <c r="K8" s="295"/>
      <c r="L8" s="295"/>
      <c r="M8" s="295"/>
      <c r="N8" s="295"/>
      <c r="O8" s="295"/>
      <c r="P8" s="295"/>
      <c r="Q8" s="295"/>
      <c r="R8" s="295"/>
      <c r="S8" s="295"/>
    </row>
    <row r="9" spans="1:19" x14ac:dyDescent="0.3">
      <c r="A9" s="293">
        <v>2</v>
      </c>
      <c r="B9" s="288" t="s">
        <v>892</v>
      </c>
      <c r="C9" s="294"/>
      <c r="D9" s="295"/>
      <c r="E9" s="295"/>
      <c r="F9" s="295"/>
      <c r="G9" s="295"/>
      <c r="H9" s="295"/>
      <c r="I9" s="295"/>
      <c r="J9" s="295"/>
      <c r="K9" s="295"/>
      <c r="L9" s="295"/>
      <c r="M9" s="295"/>
      <c r="N9" s="295"/>
      <c r="O9" s="295"/>
      <c r="P9" s="295"/>
      <c r="Q9" s="295"/>
      <c r="R9" s="295"/>
      <c r="S9" s="295"/>
    </row>
    <row r="10" spans="1:19" x14ac:dyDescent="0.3">
      <c r="A10" s="293">
        <v>3</v>
      </c>
      <c r="B10" s="288" t="s">
        <v>893</v>
      </c>
      <c r="C10" s="294"/>
      <c r="D10" s="295"/>
      <c r="E10" s="295"/>
      <c r="F10" s="295"/>
      <c r="G10" s="295"/>
      <c r="H10" s="295"/>
      <c r="I10" s="295"/>
      <c r="J10" s="295"/>
      <c r="K10" s="295"/>
      <c r="L10" s="295"/>
      <c r="M10" s="295"/>
      <c r="N10" s="295"/>
      <c r="O10" s="295"/>
      <c r="P10" s="295"/>
      <c r="Q10" s="295"/>
      <c r="R10" s="295"/>
      <c r="S10" s="295"/>
    </row>
    <row r="11" spans="1:19" x14ac:dyDescent="0.3">
      <c r="A11" s="293">
        <v>4</v>
      </c>
      <c r="B11" s="288" t="s">
        <v>894</v>
      </c>
      <c r="C11" s="294"/>
      <c r="D11" s="295"/>
      <c r="E11" s="295"/>
      <c r="F11" s="295"/>
      <c r="G11" s="295"/>
      <c r="H11" s="295"/>
      <c r="I11" s="295"/>
      <c r="J11" s="295"/>
      <c r="K11" s="295"/>
      <c r="L11" s="295"/>
      <c r="M11" s="295"/>
      <c r="N11" s="295"/>
      <c r="O11" s="295"/>
      <c r="P11" s="295"/>
      <c r="Q11" s="295"/>
      <c r="R11" s="295"/>
      <c r="S11" s="295"/>
    </row>
    <row r="12" spans="1:19" x14ac:dyDescent="0.3">
      <c r="A12" s="293">
        <v>5</v>
      </c>
      <c r="B12" s="288" t="s">
        <v>895</v>
      </c>
      <c r="C12" s="294"/>
      <c r="D12" s="295"/>
      <c r="E12" s="295"/>
      <c r="F12" s="295"/>
      <c r="G12" s="295"/>
      <c r="H12" s="295"/>
      <c r="I12" s="295"/>
      <c r="J12" s="295"/>
      <c r="K12" s="295"/>
      <c r="L12" s="295"/>
      <c r="M12" s="295"/>
      <c r="N12" s="295"/>
      <c r="O12" s="295"/>
      <c r="P12" s="295"/>
      <c r="Q12" s="295"/>
      <c r="R12" s="295"/>
      <c r="S12" s="295"/>
    </row>
    <row r="13" spans="1:19" x14ac:dyDescent="0.3">
      <c r="A13" s="293">
        <v>6</v>
      </c>
      <c r="B13" s="288" t="s">
        <v>896</v>
      </c>
      <c r="C13" s="294"/>
      <c r="D13" s="295"/>
      <c r="E13" s="295"/>
      <c r="F13" s="295"/>
      <c r="G13" s="295"/>
      <c r="H13" s="295"/>
      <c r="I13" s="295"/>
      <c r="J13" s="295"/>
      <c r="K13" s="295"/>
      <c r="L13" s="295"/>
      <c r="M13" s="295"/>
      <c r="N13" s="295"/>
      <c r="O13" s="295"/>
      <c r="P13" s="295"/>
      <c r="Q13" s="295"/>
      <c r="R13" s="295"/>
      <c r="S13" s="295"/>
    </row>
    <row r="14" spans="1:19" x14ac:dyDescent="0.3">
      <c r="A14" s="293">
        <v>7</v>
      </c>
      <c r="B14" s="288" t="s">
        <v>897</v>
      </c>
      <c r="C14" s="294"/>
      <c r="D14" s="295"/>
      <c r="E14" s="295"/>
      <c r="F14" s="295"/>
      <c r="G14" s="295"/>
      <c r="H14" s="295"/>
      <c r="I14" s="295"/>
      <c r="J14" s="295"/>
      <c r="K14" s="295"/>
      <c r="L14" s="295"/>
      <c r="M14" s="295"/>
      <c r="N14" s="295"/>
      <c r="O14" s="295"/>
      <c r="P14" s="295"/>
      <c r="Q14" s="295"/>
      <c r="R14" s="295"/>
      <c r="S14" s="295"/>
    </row>
    <row r="15" spans="1:19" x14ac:dyDescent="0.3">
      <c r="A15" s="293">
        <v>8</v>
      </c>
      <c r="B15" s="288" t="s">
        <v>912</v>
      </c>
      <c r="C15" s="294"/>
      <c r="D15" s="295"/>
      <c r="E15" s="295"/>
      <c r="F15" s="295"/>
      <c r="G15" s="295"/>
      <c r="H15" s="295"/>
      <c r="I15" s="295"/>
      <c r="J15" s="295"/>
      <c r="K15" s="295"/>
      <c r="L15" s="295"/>
      <c r="M15" s="295"/>
      <c r="N15" s="295"/>
      <c r="O15" s="295"/>
      <c r="P15" s="295"/>
      <c r="Q15" s="295"/>
      <c r="R15" s="295"/>
      <c r="S15" s="295"/>
    </row>
    <row r="16" spans="1:19" x14ac:dyDescent="0.3">
      <c r="A16" s="293">
        <v>9</v>
      </c>
      <c r="B16" s="288" t="s">
        <v>913</v>
      </c>
      <c r="C16" s="294"/>
      <c r="D16" s="295"/>
      <c r="E16" s="295"/>
      <c r="F16" s="295"/>
      <c r="G16" s="295"/>
      <c r="H16" s="295"/>
      <c r="I16" s="295"/>
      <c r="J16" s="295"/>
      <c r="K16" s="295"/>
      <c r="L16" s="295"/>
      <c r="M16" s="295"/>
      <c r="N16" s="295"/>
      <c r="O16" s="295"/>
      <c r="P16" s="295"/>
      <c r="Q16" s="295"/>
      <c r="R16" s="295"/>
      <c r="S16" s="295"/>
    </row>
    <row r="17" spans="1:19" x14ac:dyDescent="0.3">
      <c r="A17" s="293">
        <v>10</v>
      </c>
      <c r="B17" s="288" t="s">
        <v>900</v>
      </c>
      <c r="C17" s="294"/>
      <c r="D17" s="295"/>
      <c r="E17" s="295"/>
      <c r="F17" s="295"/>
      <c r="G17" s="295"/>
      <c r="H17" s="295"/>
      <c r="I17" s="295"/>
      <c r="J17" s="295"/>
      <c r="K17" s="295"/>
      <c r="L17" s="295"/>
      <c r="M17" s="295"/>
      <c r="N17" s="295"/>
      <c r="O17" s="295"/>
      <c r="P17" s="295"/>
      <c r="Q17" s="295"/>
      <c r="R17" s="295"/>
      <c r="S17" s="295"/>
    </row>
    <row r="18" spans="1:19" ht="28.8" x14ac:dyDescent="0.3">
      <c r="A18" s="293">
        <v>11</v>
      </c>
      <c r="B18" s="288" t="s">
        <v>901</v>
      </c>
      <c r="C18" s="294"/>
      <c r="D18" s="295"/>
      <c r="E18" s="295"/>
      <c r="F18" s="295"/>
      <c r="G18" s="295"/>
      <c r="H18" s="295"/>
      <c r="I18" s="295"/>
      <c r="J18" s="295"/>
      <c r="K18" s="295"/>
      <c r="L18" s="295"/>
      <c r="M18" s="295"/>
      <c r="N18" s="295"/>
      <c r="O18" s="295"/>
      <c r="P18" s="295"/>
      <c r="Q18" s="295"/>
      <c r="R18" s="295"/>
      <c r="S18" s="295"/>
    </row>
    <row r="19" spans="1:19" x14ac:dyDescent="0.3">
      <c r="A19" s="293">
        <v>12</v>
      </c>
      <c r="B19" s="288" t="s">
        <v>902</v>
      </c>
      <c r="C19" s="294"/>
      <c r="D19" s="295"/>
      <c r="E19" s="295"/>
      <c r="F19" s="295"/>
      <c r="G19" s="295"/>
      <c r="H19" s="295"/>
      <c r="I19" s="295"/>
      <c r="J19" s="295"/>
      <c r="K19" s="295"/>
      <c r="L19" s="295"/>
      <c r="M19" s="295"/>
      <c r="N19" s="295"/>
      <c r="O19" s="295"/>
      <c r="P19" s="295"/>
      <c r="Q19" s="295"/>
      <c r="R19" s="295"/>
      <c r="S19" s="295"/>
    </row>
    <row r="20" spans="1:19" ht="28.8" x14ac:dyDescent="0.3">
      <c r="A20" s="293">
        <v>13</v>
      </c>
      <c r="B20" s="288" t="s">
        <v>914</v>
      </c>
      <c r="C20" s="294"/>
      <c r="D20" s="295"/>
      <c r="E20" s="295"/>
      <c r="F20" s="295"/>
      <c r="G20" s="295"/>
      <c r="H20" s="295"/>
      <c r="I20" s="295"/>
      <c r="J20" s="295"/>
      <c r="K20" s="295"/>
      <c r="L20" s="295"/>
      <c r="M20" s="295"/>
      <c r="N20" s="295"/>
      <c r="O20" s="295"/>
      <c r="P20" s="295"/>
      <c r="Q20" s="295"/>
      <c r="R20" s="295"/>
      <c r="S20" s="295"/>
    </row>
    <row r="21" spans="1:19" ht="28.8" x14ac:dyDescent="0.3">
      <c r="A21" s="293">
        <v>14</v>
      </c>
      <c r="B21" s="288" t="s">
        <v>915</v>
      </c>
      <c r="C21" s="294"/>
      <c r="D21" s="295"/>
      <c r="E21" s="295"/>
      <c r="F21" s="295"/>
      <c r="G21" s="295"/>
      <c r="H21" s="295"/>
      <c r="I21" s="295"/>
      <c r="J21" s="295"/>
      <c r="K21" s="295"/>
      <c r="L21" s="295"/>
      <c r="M21" s="295"/>
      <c r="N21" s="295"/>
      <c r="O21" s="295"/>
      <c r="P21" s="295"/>
      <c r="Q21" s="295"/>
      <c r="R21" s="295"/>
      <c r="S21" s="295"/>
    </row>
    <row r="22" spans="1:19" x14ac:dyDescent="0.3">
      <c r="A22" s="293">
        <v>15</v>
      </c>
      <c r="B22" s="288" t="s">
        <v>916</v>
      </c>
      <c r="C22" s="294"/>
      <c r="D22" s="295"/>
      <c r="E22" s="295"/>
      <c r="F22" s="295"/>
      <c r="G22" s="295"/>
      <c r="H22" s="295"/>
      <c r="I22" s="295"/>
      <c r="J22" s="295"/>
      <c r="K22" s="295"/>
      <c r="L22" s="295"/>
      <c r="M22" s="295"/>
      <c r="N22" s="295"/>
      <c r="O22" s="295"/>
      <c r="P22" s="295"/>
      <c r="Q22" s="295"/>
      <c r="R22" s="295"/>
      <c r="S22" s="295"/>
    </row>
    <row r="23" spans="1:19" x14ac:dyDescent="0.3">
      <c r="A23" s="293">
        <v>16</v>
      </c>
      <c r="B23" s="288" t="s">
        <v>905</v>
      </c>
      <c r="C23" s="294"/>
      <c r="D23" s="295"/>
      <c r="E23" s="295"/>
      <c r="F23" s="295"/>
      <c r="G23" s="295"/>
      <c r="H23" s="295"/>
      <c r="I23" s="295"/>
      <c r="J23" s="295"/>
      <c r="K23" s="295"/>
      <c r="L23" s="295"/>
      <c r="M23" s="295"/>
      <c r="N23" s="295"/>
      <c r="O23" s="295"/>
      <c r="P23" s="295"/>
      <c r="Q23" s="295"/>
      <c r="R23" s="295"/>
      <c r="S23" s="295"/>
    </row>
    <row r="24" spans="1:19" x14ac:dyDescent="0.3">
      <c r="A24" s="296">
        <v>17</v>
      </c>
      <c r="B24" s="297" t="s">
        <v>906</v>
      </c>
      <c r="C24" s="294"/>
      <c r="D24" s="295"/>
      <c r="E24" s="295"/>
      <c r="F24" s="295"/>
      <c r="G24" s="295"/>
      <c r="H24" s="295"/>
      <c r="I24" s="295"/>
      <c r="J24" s="295"/>
      <c r="K24" s="295"/>
      <c r="L24" s="295"/>
      <c r="M24" s="295"/>
      <c r="N24" s="295"/>
      <c r="O24" s="295"/>
      <c r="P24" s="295"/>
      <c r="Q24" s="295"/>
      <c r="R24" s="295"/>
      <c r="S24" s="295"/>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93" orientation="landscape" r:id="rId1"/>
  <headerFooter>
    <oddHeader>&amp;CCS
Příloha 23</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0070C0"/>
    <pageSetUpPr fitToPage="1"/>
  </sheetPr>
  <dimension ref="B2:L18"/>
  <sheetViews>
    <sheetView showGridLines="0" zoomScaleNormal="100" workbookViewId="0"/>
  </sheetViews>
  <sheetFormatPr defaultColWidth="9.109375" defaultRowHeight="14.4" x14ac:dyDescent="0.3"/>
  <cols>
    <col min="12" max="12" width="32.88671875" customWidth="1"/>
  </cols>
  <sheetData>
    <row r="2" spans="2:12" x14ac:dyDescent="0.3">
      <c r="B2" t="s">
        <v>1754</v>
      </c>
    </row>
    <row r="3" spans="2:12" x14ac:dyDescent="0.3">
      <c r="B3" t="s">
        <v>1755</v>
      </c>
    </row>
    <row r="5" spans="2:12" x14ac:dyDescent="0.3">
      <c r="B5" s="1018" t="s">
        <v>1314</v>
      </c>
      <c r="C5" s="1019"/>
      <c r="D5" s="1019"/>
      <c r="E5" s="1019"/>
      <c r="F5" s="1019"/>
      <c r="G5" s="1019"/>
      <c r="H5" s="1019"/>
      <c r="I5" s="1019"/>
      <c r="J5" s="1019"/>
      <c r="K5" s="1019"/>
      <c r="L5" s="1020"/>
    </row>
    <row r="6" spans="2:12" x14ac:dyDescent="0.3">
      <c r="B6" s="1021" t="s">
        <v>1315</v>
      </c>
      <c r="C6" s="1016"/>
      <c r="D6" s="1016"/>
      <c r="E6" s="1016"/>
      <c r="F6" s="1016"/>
      <c r="G6" s="1016"/>
      <c r="H6" s="1016"/>
      <c r="I6" s="1016"/>
      <c r="J6" s="1016"/>
      <c r="K6" s="1016"/>
      <c r="L6" s="1022"/>
    </row>
    <row r="7" spans="2:12" ht="22.5" customHeight="1" x14ac:dyDescent="0.3">
      <c r="B7" s="1021" t="s">
        <v>1316</v>
      </c>
      <c r="C7" s="1016"/>
      <c r="D7" s="1016"/>
      <c r="E7" s="1016"/>
      <c r="F7" s="1016"/>
      <c r="G7" s="1016"/>
      <c r="H7" s="1016"/>
      <c r="I7" s="1016"/>
      <c r="J7" s="1016"/>
      <c r="K7" s="1016"/>
      <c r="L7" s="1022"/>
    </row>
    <row r="8" spans="2:12" x14ac:dyDescent="0.3">
      <c r="B8" s="1021" t="s">
        <v>1317</v>
      </c>
      <c r="C8" s="1016"/>
      <c r="D8" s="1016"/>
      <c r="E8" s="1016"/>
      <c r="F8" s="1016"/>
      <c r="G8" s="1016"/>
      <c r="H8" s="1016"/>
      <c r="I8" s="1016"/>
      <c r="J8" s="1016"/>
      <c r="K8" s="1016"/>
      <c r="L8" s="1022"/>
    </row>
    <row r="9" spans="2:12" ht="22.5" customHeight="1" x14ac:dyDescent="0.3">
      <c r="B9" s="1021" t="s">
        <v>1318</v>
      </c>
      <c r="C9" s="1016"/>
      <c r="D9" s="1016"/>
      <c r="E9" s="1016"/>
      <c r="F9" s="1016"/>
      <c r="G9" s="1016"/>
      <c r="H9" s="1016"/>
      <c r="I9" s="1016"/>
      <c r="J9" s="1016"/>
      <c r="K9" s="1016"/>
      <c r="L9" s="1022"/>
    </row>
    <row r="10" spans="2:12" ht="22.5" customHeight="1" x14ac:dyDescent="0.3">
      <c r="B10" s="1021" t="s">
        <v>1319</v>
      </c>
      <c r="C10" s="1016"/>
      <c r="D10" s="1016"/>
      <c r="E10" s="1016"/>
      <c r="F10" s="1016"/>
      <c r="G10" s="1016"/>
      <c r="H10" s="1016"/>
      <c r="I10" s="1016"/>
      <c r="J10" s="1016"/>
      <c r="K10" s="1016"/>
      <c r="L10" s="1022"/>
    </row>
    <row r="11" spans="2:12" x14ac:dyDescent="0.3">
      <c r="B11" s="1021" t="s">
        <v>1320</v>
      </c>
      <c r="C11" s="1016"/>
      <c r="D11" s="1016"/>
      <c r="E11" s="1016"/>
      <c r="F11" s="1016"/>
      <c r="G11" s="1016"/>
      <c r="H11" s="1016"/>
      <c r="I11" s="1016"/>
      <c r="J11" s="1016"/>
      <c r="K11" s="1016"/>
      <c r="L11" s="1022"/>
    </row>
    <row r="12" spans="2:12" ht="22.5" customHeight="1" x14ac:dyDescent="0.3">
      <c r="B12" s="1023" t="s">
        <v>1321</v>
      </c>
      <c r="C12" s="1024"/>
      <c r="D12" s="1024"/>
      <c r="E12" s="1024"/>
      <c r="F12" s="1024"/>
      <c r="G12" s="1024"/>
      <c r="H12" s="1024"/>
      <c r="I12" s="1024"/>
      <c r="J12" s="1024"/>
      <c r="K12" s="1024"/>
      <c r="L12" s="1025"/>
    </row>
    <row r="13" spans="2:12" ht="22.5" customHeight="1" x14ac:dyDescent="0.3"/>
    <row r="14" spans="2:12" ht="22.5" customHeight="1" x14ac:dyDescent="0.3">
      <c r="B14" s="1017"/>
      <c r="C14" s="1017"/>
      <c r="D14" s="1017"/>
      <c r="E14" s="1017"/>
      <c r="F14" s="1017"/>
      <c r="G14" s="1017"/>
      <c r="H14" s="1017"/>
      <c r="I14" s="1017"/>
      <c r="J14" s="1017"/>
      <c r="K14" s="1017"/>
      <c r="L14" s="1017"/>
    </row>
    <row r="15" spans="2:12" ht="22.5" customHeight="1" x14ac:dyDescent="0.3">
      <c r="B15" s="1016"/>
      <c r="C15" s="1016"/>
      <c r="D15" s="1016"/>
      <c r="E15" s="1016"/>
      <c r="F15" s="1016"/>
      <c r="G15" s="1016"/>
      <c r="H15" s="1016"/>
      <c r="I15" s="1016"/>
      <c r="J15" s="1016"/>
      <c r="K15" s="1016"/>
      <c r="L15" s="1016"/>
    </row>
    <row r="16" spans="2:12" ht="22.5" customHeight="1" x14ac:dyDescent="0.3">
      <c r="B16" s="1017"/>
      <c r="C16" s="1017"/>
      <c r="D16" s="1017"/>
      <c r="E16" s="1017"/>
      <c r="F16" s="1017"/>
      <c r="G16" s="1017"/>
      <c r="H16" s="1017"/>
      <c r="I16" s="1017"/>
      <c r="J16" s="1017"/>
      <c r="K16" s="1017"/>
      <c r="L16" s="1017"/>
    </row>
    <row r="17" ht="22.5" customHeight="1" x14ac:dyDescent="0.3"/>
    <row r="18" ht="22.5" customHeight="1" x14ac:dyDescent="0.3"/>
  </sheetData>
  <mergeCells count="11">
    <mergeCell ref="B11:L11"/>
    <mergeCell ref="B12:L12"/>
    <mergeCell ref="B14:L14"/>
    <mergeCell ref="B15:L15"/>
    <mergeCell ref="B16:L16"/>
    <mergeCell ref="B10:L10"/>
    <mergeCell ref="B5:L5"/>
    <mergeCell ref="B6:L6"/>
    <mergeCell ref="B7:L7"/>
    <mergeCell ref="B8:L8"/>
    <mergeCell ref="B9:L9"/>
  </mergeCells>
  <hyperlinks>
    <hyperlink ref="B5:L5" location="'EU CRE'!A1" display="Table EU CRE – Qualitative disclosure requirements related to IRB approach" xr:uid="{00000000-0004-0000-3C00-000000000000}"/>
    <hyperlink ref="B6:L6" location="'EU CR6'!A1" display="Template EU CR6 – IRB approach – Credit risk exposures by exposure class and PD range" xr:uid="{00000000-0004-0000-3C00-000001000000}"/>
    <hyperlink ref="B7:L7" location="'EU CR6-A'!A1" display="Template EU CR6-A – Scope of the use of IRB and SA approaches" xr:uid="{00000000-0004-0000-3C00-000002000000}"/>
    <hyperlink ref="B8:L8" location="'EU CR7'!A1" display="Template EU CR7 – IRB approach – Effect on the RWEAs of credit derivatives used as CRM techniques" xr:uid="{00000000-0004-0000-3C00-000003000000}"/>
    <hyperlink ref="B9:L9" location="'EU CR7-A'!A1" display="Template EU CR7-A – IRB approach – Disclosure of the extent of the use of CRM techniques" xr:uid="{00000000-0004-0000-3C00-000004000000}"/>
    <hyperlink ref="B10:L10" location="'EU CR8'!A1" display="Template EU CR8 –  RWEA flow statements of credit risk exposures under the IRB approach " xr:uid="{00000000-0004-0000-3C00-000005000000}"/>
    <hyperlink ref="B11:L11" location="'EU CR9'!A1" display="Template CR9 –IRB approach – Back-testing of PD per exposure class (fixed PD scale)" xr:uid="{00000000-0004-0000-3C00-000006000000}"/>
    <hyperlink ref="B12:L12" location="'EU CR9.1'!A1" display="Template CR9.1 –IRB approach – Back-testing of PD per exposure class (only for  PD estimates according to point (f) of Article 180(1) CRR)" xr:uid="{00000000-0004-0000-3C00-000007000000}"/>
  </hyperlinks>
  <pageMargins left="0.70866141732283472" right="0.70866141732283472" top="0.74803149606299213" bottom="0.74803149606299213" header="0.31496062992125984" footer="0.31496062992125984"/>
  <pageSetup paperSize="9" scale="98" orientation="landscape" verticalDpi="12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5" tint="0.79998168889431442"/>
    <pageSetUpPr fitToPage="1"/>
  </sheetPr>
  <dimension ref="A1:C10"/>
  <sheetViews>
    <sheetView showGridLines="0" view="pageLayout" zoomScaleNormal="100" workbookViewId="0">
      <selection sqref="A1:D1"/>
    </sheetView>
  </sheetViews>
  <sheetFormatPr defaultColWidth="9.109375" defaultRowHeight="14.4" x14ac:dyDescent="0.3"/>
  <cols>
    <col min="1" max="1" width="15" customWidth="1"/>
    <col min="2" max="2" width="12.33203125" bestFit="1" customWidth="1"/>
    <col min="3" max="3" width="73.5546875" customWidth="1"/>
  </cols>
  <sheetData>
    <row r="1" spans="1:3" ht="17.399999999999999" x14ac:dyDescent="0.3">
      <c r="A1" s="737" t="s">
        <v>1314</v>
      </c>
      <c r="B1" s="303"/>
      <c r="C1" s="303"/>
    </row>
    <row r="2" spans="1:3" ht="21" x14ac:dyDescent="0.3">
      <c r="A2" t="s">
        <v>127</v>
      </c>
      <c r="B2" s="287"/>
      <c r="C2" s="278"/>
    </row>
    <row r="3" spans="1:3" ht="21" x14ac:dyDescent="0.3">
      <c r="B3" s="287"/>
      <c r="C3" s="278"/>
    </row>
    <row r="4" spans="1:3" ht="21" x14ac:dyDescent="0.3">
      <c r="B4" s="287"/>
      <c r="C4" s="278"/>
    </row>
    <row r="5" spans="1:3" x14ac:dyDescent="0.3">
      <c r="A5" s="22" t="s">
        <v>128</v>
      </c>
      <c r="B5" s="22" t="s">
        <v>122</v>
      </c>
      <c r="C5" s="427" t="s">
        <v>114</v>
      </c>
    </row>
    <row r="6" spans="1:3" ht="28.8" x14ac:dyDescent="0.3">
      <c r="A6" s="22" t="s">
        <v>1322</v>
      </c>
      <c r="B6" s="22" t="s">
        <v>116</v>
      </c>
      <c r="C6" s="427" t="s">
        <v>1323</v>
      </c>
    </row>
    <row r="7" spans="1:3" ht="129.6" x14ac:dyDescent="0.3">
      <c r="A7" s="22" t="s">
        <v>1324</v>
      </c>
      <c r="B7" s="22" t="s">
        <v>119</v>
      </c>
      <c r="C7" s="280" t="s">
        <v>1325</v>
      </c>
    </row>
    <row r="8" spans="1:3" ht="57.6" x14ac:dyDescent="0.3">
      <c r="A8" s="22" t="s">
        <v>1326</v>
      </c>
      <c r="B8" s="22" t="s">
        <v>862</v>
      </c>
      <c r="C8" s="427" t="s">
        <v>1327</v>
      </c>
    </row>
    <row r="9" spans="1:3" ht="72" x14ac:dyDescent="0.3">
      <c r="A9" s="22" t="s">
        <v>1328</v>
      </c>
      <c r="B9" s="22" t="s">
        <v>139</v>
      </c>
      <c r="C9" s="280" t="s">
        <v>1329</v>
      </c>
    </row>
    <row r="10" spans="1:3" ht="187.2" x14ac:dyDescent="0.3">
      <c r="A10" s="22" t="s">
        <v>1330</v>
      </c>
      <c r="B10" s="22" t="s">
        <v>141</v>
      </c>
      <c r="C10" s="280" t="s">
        <v>1331</v>
      </c>
    </row>
  </sheetData>
  <pageMargins left="0.70866141732283472" right="0.70866141732283472" top="0.74803149606299213" bottom="0.74803149606299213" header="0.31496062992125984" footer="0.31496062992125984"/>
  <pageSetup paperSize="9" fitToHeight="0" orientation="landscape" cellComments="asDisplayed" r:id="rId1"/>
  <headerFooter>
    <oddHeader>&amp;CCS
Příloha XXI</oddHeader>
    <oddFooter>&amp;C&amp;P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9" tint="0.79998168889431442"/>
    <pageSetUpPr fitToPage="1"/>
  </sheetPr>
  <dimension ref="A1:N50"/>
  <sheetViews>
    <sheetView showGridLines="0" view="pageLayout" zoomScaleNormal="100" workbookViewId="0">
      <selection sqref="A1:D1"/>
    </sheetView>
  </sheetViews>
  <sheetFormatPr defaultColWidth="9.109375" defaultRowHeight="14.4" x14ac:dyDescent="0.3"/>
  <cols>
    <col min="1" max="1" width="16" customWidth="1"/>
    <col min="2" max="2" width="20" customWidth="1"/>
    <col min="3" max="3" width="13.6640625" customWidth="1"/>
    <col min="4" max="4" width="13.5546875" customWidth="1"/>
    <col min="5" max="5" width="15.109375" customWidth="1"/>
    <col min="6" max="6" width="19.44140625" customWidth="1"/>
    <col min="7" max="7" width="14.109375" customWidth="1"/>
    <col min="8" max="8" width="11.33203125" customWidth="1"/>
    <col min="9" max="9" width="14.44140625" customWidth="1"/>
    <col min="10" max="10" width="17.5546875" customWidth="1"/>
    <col min="11" max="11" width="15.109375" customWidth="1"/>
    <col min="12" max="12" width="15.5546875" customWidth="1"/>
    <col min="13" max="13" width="15.6640625" customWidth="1"/>
    <col min="14" max="14" width="12.6640625" customWidth="1"/>
  </cols>
  <sheetData>
    <row r="1" spans="1:14" ht="16.8" x14ac:dyDescent="0.3">
      <c r="A1" s="79" t="s">
        <v>1315</v>
      </c>
      <c r="M1" s="302"/>
    </row>
    <row r="3" spans="1:14" x14ac:dyDescent="0.3">
      <c r="A3" s="44"/>
    </row>
    <row r="4" spans="1:14" ht="86.4" x14ac:dyDescent="0.3">
      <c r="A4" s="1300" t="s">
        <v>1332</v>
      </c>
      <c r="B4" s="291" t="s">
        <v>1333</v>
      </c>
      <c r="C4" s="291" t="s">
        <v>788</v>
      </c>
      <c r="D4" s="291" t="s">
        <v>1334</v>
      </c>
      <c r="E4" s="41" t="s">
        <v>1335</v>
      </c>
      <c r="F4" s="41" t="s">
        <v>887</v>
      </c>
      <c r="G4" s="41" t="s">
        <v>1336</v>
      </c>
      <c r="H4" s="41" t="s">
        <v>1337</v>
      </c>
      <c r="I4" s="41" t="s">
        <v>1338</v>
      </c>
      <c r="J4" s="41" t="s">
        <v>1339</v>
      </c>
      <c r="K4" s="291" t="s">
        <v>1340</v>
      </c>
      <c r="L4" s="291" t="s">
        <v>1341</v>
      </c>
      <c r="M4" s="291" t="s">
        <v>1342</v>
      </c>
      <c r="N4" s="291" t="s">
        <v>1343</v>
      </c>
    </row>
    <row r="5" spans="1:14" x14ac:dyDescent="0.3">
      <c r="A5" s="1301"/>
      <c r="B5" s="11" t="s">
        <v>6</v>
      </c>
      <c r="C5" s="11" t="s">
        <v>7</v>
      </c>
      <c r="D5" s="11" t="s">
        <v>8</v>
      </c>
      <c r="E5" s="11" t="s">
        <v>43</v>
      </c>
      <c r="F5" s="11" t="s">
        <v>44</v>
      </c>
      <c r="G5" s="11" t="s">
        <v>166</v>
      </c>
      <c r="H5" s="11" t="s">
        <v>167</v>
      </c>
      <c r="I5" s="11" t="s">
        <v>201</v>
      </c>
      <c r="J5" s="11" t="s">
        <v>402</v>
      </c>
      <c r="K5" s="11" t="s">
        <v>403</v>
      </c>
      <c r="L5" s="11" t="s">
        <v>404</v>
      </c>
      <c r="M5" s="11" t="s">
        <v>405</v>
      </c>
      <c r="N5" s="11" t="s">
        <v>406</v>
      </c>
    </row>
    <row r="6" spans="1:14" ht="28.8" x14ac:dyDescent="0.3">
      <c r="A6" s="428" t="s">
        <v>1344</v>
      </c>
      <c r="B6" s="429"/>
      <c r="C6" s="294"/>
      <c r="D6" s="295"/>
      <c r="E6" s="295"/>
      <c r="F6" s="295"/>
      <c r="G6" s="295"/>
      <c r="H6" s="295"/>
      <c r="I6" s="295"/>
      <c r="J6" s="295"/>
      <c r="K6" s="295"/>
      <c r="L6" s="295"/>
      <c r="M6" s="295"/>
      <c r="N6" s="295"/>
    </row>
    <row r="7" spans="1:14" x14ac:dyDescent="0.3">
      <c r="A7" s="430"/>
      <c r="B7" s="431" t="s">
        <v>1345</v>
      </c>
      <c r="C7" s="294"/>
      <c r="D7" s="295"/>
      <c r="E7" s="295"/>
      <c r="F7" s="295"/>
      <c r="G7" s="295"/>
      <c r="H7" s="295"/>
      <c r="I7" s="295"/>
      <c r="J7" s="295"/>
      <c r="K7" s="295"/>
      <c r="L7" s="295"/>
      <c r="M7" s="295"/>
      <c r="N7" s="295"/>
    </row>
    <row r="8" spans="1:14" x14ac:dyDescent="0.3">
      <c r="A8" s="432"/>
      <c r="B8" s="433" t="s">
        <v>1346</v>
      </c>
      <c r="C8" s="294"/>
      <c r="D8" s="295"/>
      <c r="E8" s="295"/>
      <c r="F8" s="295"/>
      <c r="G8" s="295"/>
      <c r="H8" s="295"/>
      <c r="I8" s="295"/>
      <c r="J8" s="295"/>
      <c r="K8" s="295"/>
      <c r="L8" s="295"/>
      <c r="M8" s="295"/>
      <c r="N8" s="295"/>
    </row>
    <row r="9" spans="1:14" x14ac:dyDescent="0.3">
      <c r="A9" s="432"/>
      <c r="B9" s="433" t="s">
        <v>1347</v>
      </c>
      <c r="C9" s="294"/>
      <c r="D9" s="295"/>
      <c r="E9" s="295"/>
      <c r="F9" s="295"/>
      <c r="G9" s="295"/>
      <c r="H9" s="295"/>
      <c r="I9" s="295"/>
      <c r="J9" s="295"/>
      <c r="K9" s="295"/>
      <c r="L9" s="295"/>
      <c r="M9" s="295"/>
      <c r="N9" s="295"/>
    </row>
    <row r="10" spans="1:14" x14ac:dyDescent="0.3">
      <c r="A10" s="432"/>
      <c r="B10" s="431" t="s">
        <v>1348</v>
      </c>
      <c r="C10" s="294"/>
      <c r="D10" s="295"/>
      <c r="E10" s="295"/>
      <c r="F10" s="295"/>
      <c r="G10" s="295"/>
      <c r="H10" s="295"/>
      <c r="I10" s="295"/>
      <c r="J10" s="295"/>
      <c r="K10" s="295"/>
      <c r="L10" s="295"/>
      <c r="M10" s="295"/>
      <c r="N10" s="295"/>
    </row>
    <row r="11" spans="1:14" x14ac:dyDescent="0.3">
      <c r="A11" s="432"/>
      <c r="B11" s="431" t="s">
        <v>1349</v>
      </c>
      <c r="C11" s="294"/>
      <c r="D11" s="295"/>
      <c r="E11" s="295"/>
      <c r="F11" s="295"/>
      <c r="G11" s="295"/>
      <c r="H11" s="295"/>
      <c r="I11" s="295"/>
      <c r="J11" s="295"/>
      <c r="K11" s="295"/>
      <c r="L11" s="295"/>
      <c r="M11" s="295"/>
      <c r="N11" s="295"/>
    </row>
    <row r="12" spans="1:14" x14ac:dyDescent="0.3">
      <c r="A12" s="432"/>
      <c r="B12" s="431" t="s">
        <v>1350</v>
      </c>
      <c r="C12" s="294"/>
      <c r="D12" s="295"/>
      <c r="E12" s="295"/>
      <c r="F12" s="295"/>
      <c r="G12" s="295"/>
      <c r="H12" s="295"/>
      <c r="I12" s="295"/>
      <c r="J12" s="295"/>
      <c r="K12" s="295"/>
      <c r="L12" s="295"/>
      <c r="M12" s="295"/>
      <c r="N12" s="295"/>
    </row>
    <row r="13" spans="1:14" x14ac:dyDescent="0.3">
      <c r="A13" s="432"/>
      <c r="B13" s="431" t="s">
        <v>1351</v>
      </c>
      <c r="C13" s="294"/>
      <c r="D13" s="295"/>
      <c r="E13" s="295"/>
      <c r="F13" s="295"/>
      <c r="G13" s="295"/>
      <c r="H13" s="295"/>
      <c r="I13" s="295"/>
      <c r="J13" s="295"/>
      <c r="K13" s="295"/>
      <c r="L13" s="295"/>
      <c r="M13" s="295"/>
      <c r="N13" s="295"/>
    </row>
    <row r="14" spans="1:14" x14ac:dyDescent="0.3">
      <c r="A14" s="432"/>
      <c r="B14" s="433" t="s">
        <v>1352</v>
      </c>
      <c r="C14" s="294"/>
      <c r="D14" s="295"/>
      <c r="E14" s="295"/>
      <c r="F14" s="295"/>
      <c r="G14" s="295"/>
      <c r="H14" s="295"/>
      <c r="I14" s="295"/>
      <c r="J14" s="295"/>
      <c r="K14" s="295"/>
      <c r="L14" s="295"/>
      <c r="M14" s="295"/>
      <c r="N14" s="295"/>
    </row>
    <row r="15" spans="1:14" x14ac:dyDescent="0.3">
      <c r="A15" s="432"/>
      <c r="B15" s="433" t="s">
        <v>1353</v>
      </c>
      <c r="C15" s="294"/>
      <c r="D15" s="295"/>
      <c r="E15" s="295"/>
      <c r="F15" s="295"/>
      <c r="G15" s="295"/>
      <c r="H15" s="295"/>
      <c r="I15" s="295"/>
      <c r="J15" s="295"/>
      <c r="K15" s="295"/>
      <c r="L15" s="295"/>
      <c r="M15" s="295"/>
      <c r="N15" s="295"/>
    </row>
    <row r="16" spans="1:14" x14ac:dyDescent="0.3">
      <c r="A16" s="432"/>
      <c r="B16" s="431" t="s">
        <v>1354</v>
      </c>
      <c r="C16" s="294"/>
      <c r="D16" s="295"/>
      <c r="E16" s="295"/>
      <c r="F16" s="295"/>
      <c r="G16" s="295"/>
      <c r="H16" s="295"/>
      <c r="I16" s="295"/>
      <c r="J16" s="295"/>
      <c r="K16" s="295"/>
      <c r="L16" s="295"/>
      <c r="M16" s="295"/>
      <c r="N16" s="295"/>
    </row>
    <row r="17" spans="1:14" x14ac:dyDescent="0.3">
      <c r="A17" s="432"/>
      <c r="B17" s="433" t="s">
        <v>1355</v>
      </c>
      <c r="C17" s="294"/>
      <c r="D17" s="295"/>
      <c r="E17" s="295"/>
      <c r="F17" s="295"/>
      <c r="G17" s="295"/>
      <c r="H17" s="295"/>
      <c r="I17" s="295"/>
      <c r="J17" s="295"/>
      <c r="K17" s="295"/>
      <c r="L17" s="295"/>
      <c r="M17" s="295"/>
      <c r="N17" s="295"/>
    </row>
    <row r="18" spans="1:14" x14ac:dyDescent="0.3">
      <c r="A18" s="432"/>
      <c r="B18" s="433" t="s">
        <v>1356</v>
      </c>
      <c r="C18" s="294"/>
      <c r="D18" s="295"/>
      <c r="E18" s="295"/>
      <c r="F18" s="295"/>
      <c r="G18" s="295"/>
      <c r="H18" s="295"/>
      <c r="I18" s="295"/>
      <c r="J18" s="295"/>
      <c r="K18" s="295"/>
      <c r="L18" s="295"/>
      <c r="M18" s="295"/>
      <c r="N18" s="295"/>
    </row>
    <row r="19" spans="1:14" x14ac:dyDescent="0.3">
      <c r="A19" s="432"/>
      <c r="B19" s="431" t="s">
        <v>1357</v>
      </c>
      <c r="C19" s="294"/>
      <c r="D19" s="295"/>
      <c r="E19" s="295"/>
      <c r="F19" s="295"/>
      <c r="G19" s="295"/>
      <c r="H19" s="295"/>
      <c r="I19" s="295"/>
      <c r="J19" s="295"/>
      <c r="K19" s="295"/>
      <c r="L19" s="295"/>
      <c r="M19" s="295"/>
      <c r="N19" s="295"/>
    </row>
    <row r="20" spans="1:14" x14ac:dyDescent="0.3">
      <c r="A20" s="432"/>
      <c r="B20" s="433" t="s">
        <v>1358</v>
      </c>
      <c r="C20" s="294"/>
      <c r="D20" s="295"/>
      <c r="E20" s="295"/>
      <c r="F20" s="295"/>
      <c r="G20" s="295"/>
      <c r="H20" s="295"/>
      <c r="I20" s="295"/>
      <c r="J20" s="295"/>
      <c r="K20" s="295"/>
      <c r="L20" s="295"/>
      <c r="M20" s="295"/>
      <c r="N20" s="295"/>
    </row>
    <row r="21" spans="1:14" x14ac:dyDescent="0.3">
      <c r="A21" s="432"/>
      <c r="B21" s="433" t="s">
        <v>1359</v>
      </c>
      <c r="C21" s="294"/>
      <c r="D21" s="295"/>
      <c r="E21" s="295"/>
      <c r="F21" s="295"/>
      <c r="G21" s="295"/>
      <c r="H21" s="295"/>
      <c r="I21" s="295"/>
      <c r="J21" s="295"/>
      <c r="K21" s="295"/>
      <c r="L21" s="295"/>
      <c r="M21" s="295"/>
      <c r="N21" s="295"/>
    </row>
    <row r="22" spans="1:14" x14ac:dyDescent="0.3">
      <c r="A22" s="432"/>
      <c r="B22" s="433" t="s">
        <v>1360</v>
      </c>
      <c r="C22" s="294"/>
      <c r="D22" s="295"/>
      <c r="E22" s="295"/>
      <c r="F22" s="295"/>
      <c r="G22" s="295"/>
      <c r="H22" s="295"/>
      <c r="I22" s="295"/>
      <c r="J22" s="295"/>
      <c r="K22" s="295"/>
      <c r="L22" s="295"/>
      <c r="M22" s="295"/>
      <c r="N22" s="295"/>
    </row>
    <row r="23" spans="1:14" x14ac:dyDescent="0.3">
      <c r="A23" s="434"/>
      <c r="B23" s="431" t="s">
        <v>1361</v>
      </c>
      <c r="C23" s="294"/>
      <c r="D23" s="295"/>
      <c r="E23" s="295"/>
      <c r="F23" s="295"/>
      <c r="G23" s="295"/>
      <c r="H23" s="295"/>
      <c r="I23" s="295"/>
      <c r="J23" s="295"/>
      <c r="K23" s="295"/>
      <c r="L23" s="295"/>
      <c r="M23" s="295"/>
      <c r="N23" s="295"/>
    </row>
    <row r="24" spans="1:14" x14ac:dyDescent="0.3">
      <c r="A24" s="1302" t="s">
        <v>1362</v>
      </c>
      <c r="B24" s="1303"/>
      <c r="C24" s="295"/>
      <c r="D24" s="295"/>
      <c r="E24" s="295"/>
      <c r="F24" s="295"/>
      <c r="G24" s="295"/>
      <c r="H24" s="295"/>
      <c r="I24" s="295"/>
      <c r="J24" s="295"/>
      <c r="K24" s="295"/>
      <c r="L24" s="295"/>
      <c r="M24" s="295"/>
      <c r="N24" s="295"/>
    </row>
    <row r="25" spans="1:14" x14ac:dyDescent="0.3">
      <c r="A25" s="1298" t="s">
        <v>1363</v>
      </c>
      <c r="B25" s="1299"/>
      <c r="C25" s="295"/>
      <c r="D25" s="295"/>
      <c r="E25" s="295"/>
      <c r="F25" s="295"/>
      <c r="G25" s="435"/>
      <c r="H25" s="295"/>
      <c r="I25" s="435"/>
      <c r="J25" s="295"/>
      <c r="K25" s="295"/>
      <c r="L25" s="295"/>
      <c r="M25" s="295"/>
      <c r="N25" s="295"/>
    </row>
    <row r="26" spans="1:14" x14ac:dyDescent="0.3">
      <c r="A26" s="302"/>
      <c r="B26" s="302"/>
      <c r="C26" s="302"/>
      <c r="D26" s="302"/>
      <c r="E26" s="302"/>
      <c r="F26" s="302"/>
      <c r="G26" s="302"/>
      <c r="H26" s="302"/>
      <c r="I26" s="302"/>
      <c r="J26" s="302"/>
      <c r="K26" s="302"/>
      <c r="L26" s="302"/>
      <c r="M26" s="302"/>
      <c r="N26" s="302"/>
    </row>
    <row r="27" spans="1:14" x14ac:dyDescent="0.3">
      <c r="A27" s="302"/>
      <c r="B27" s="302"/>
      <c r="C27" s="302"/>
      <c r="D27" s="302"/>
      <c r="E27" s="302"/>
      <c r="F27" s="302"/>
      <c r="G27" s="302"/>
      <c r="H27" s="302"/>
      <c r="I27" s="302"/>
      <c r="J27" s="302"/>
      <c r="K27" s="302"/>
      <c r="L27" s="302"/>
      <c r="M27" s="302"/>
      <c r="N27" s="302"/>
    </row>
    <row r="28" spans="1:14" x14ac:dyDescent="0.3">
      <c r="A28" s="302"/>
      <c r="B28" s="302"/>
      <c r="C28" s="302"/>
      <c r="D28" s="302"/>
      <c r="E28" s="302"/>
      <c r="F28" s="302"/>
      <c r="G28" s="302"/>
      <c r="H28" s="302"/>
      <c r="I28" s="302"/>
      <c r="J28" s="302"/>
      <c r="K28" s="302"/>
      <c r="L28" s="302"/>
      <c r="M28" s="302"/>
      <c r="N28" s="302"/>
    </row>
    <row r="29" spans="1:14" ht="86.4" x14ac:dyDescent="0.3">
      <c r="A29" s="1304" t="s">
        <v>1364</v>
      </c>
      <c r="B29" s="436" t="s">
        <v>1333</v>
      </c>
      <c r="C29" s="291" t="s">
        <v>788</v>
      </c>
      <c r="D29" s="291" t="s">
        <v>1334</v>
      </c>
      <c r="E29" s="41" t="s">
        <v>1335</v>
      </c>
      <c r="F29" s="41" t="s">
        <v>887</v>
      </c>
      <c r="G29" s="41" t="s">
        <v>1336</v>
      </c>
      <c r="H29" s="41" t="s">
        <v>1337</v>
      </c>
      <c r="I29" s="41" t="s">
        <v>1338</v>
      </c>
      <c r="J29" s="41" t="s">
        <v>1339</v>
      </c>
      <c r="K29" s="291" t="s">
        <v>1340</v>
      </c>
      <c r="L29" s="291" t="s">
        <v>1341</v>
      </c>
      <c r="M29" s="291" t="s">
        <v>1342</v>
      </c>
      <c r="N29" s="291" t="s">
        <v>1343</v>
      </c>
    </row>
    <row r="30" spans="1:14" x14ac:dyDescent="0.3">
      <c r="A30" s="1305"/>
      <c r="B30" s="437" t="s">
        <v>6</v>
      </c>
      <c r="C30" s="11" t="s">
        <v>7</v>
      </c>
      <c r="D30" s="11" t="s">
        <v>8</v>
      </c>
      <c r="E30" s="11" t="s">
        <v>43</v>
      </c>
      <c r="F30" s="11" t="s">
        <v>44</v>
      </c>
      <c r="G30" s="11" t="s">
        <v>166</v>
      </c>
      <c r="H30" s="11" t="s">
        <v>167</v>
      </c>
      <c r="I30" s="11" t="s">
        <v>201</v>
      </c>
      <c r="J30" s="11" t="s">
        <v>402</v>
      </c>
      <c r="K30" s="11" t="s">
        <v>403</v>
      </c>
      <c r="L30" s="11" t="s">
        <v>404</v>
      </c>
      <c r="M30" s="11" t="s">
        <v>405</v>
      </c>
      <c r="N30" s="11" t="s">
        <v>406</v>
      </c>
    </row>
    <row r="31" spans="1:14" ht="28.8" x14ac:dyDescent="0.3">
      <c r="A31" s="428" t="s">
        <v>1344</v>
      </c>
      <c r="B31" s="429"/>
      <c r="C31" s="294"/>
      <c r="D31" s="295"/>
      <c r="E31" s="295"/>
      <c r="F31" s="295"/>
      <c r="G31" s="295"/>
      <c r="H31" s="295"/>
      <c r="I31" s="295"/>
      <c r="J31" s="295"/>
      <c r="K31" s="295"/>
      <c r="L31" s="295"/>
      <c r="M31" s="295"/>
      <c r="N31" s="295"/>
    </row>
    <row r="32" spans="1:14" x14ac:dyDescent="0.3">
      <c r="A32" s="430"/>
      <c r="B32" s="431" t="s">
        <v>1345</v>
      </c>
      <c r="C32" s="294"/>
      <c r="D32" s="295"/>
      <c r="E32" s="295"/>
      <c r="F32" s="295"/>
      <c r="G32" s="295"/>
      <c r="H32" s="295"/>
      <c r="I32" s="295"/>
      <c r="J32" s="295"/>
      <c r="K32" s="295"/>
      <c r="L32" s="295"/>
      <c r="M32" s="295"/>
      <c r="N32" s="295"/>
    </row>
    <row r="33" spans="1:14" x14ac:dyDescent="0.3">
      <c r="A33" s="432"/>
      <c r="B33" s="433" t="s">
        <v>1346</v>
      </c>
      <c r="C33" s="294"/>
      <c r="D33" s="295"/>
      <c r="E33" s="295"/>
      <c r="F33" s="295"/>
      <c r="G33" s="295"/>
      <c r="H33" s="295"/>
      <c r="I33" s="295"/>
      <c r="J33" s="295"/>
      <c r="K33" s="295"/>
      <c r="L33" s="295"/>
      <c r="M33" s="295"/>
      <c r="N33" s="295"/>
    </row>
    <row r="34" spans="1:14" x14ac:dyDescent="0.3">
      <c r="A34" s="432"/>
      <c r="B34" s="433" t="s">
        <v>1347</v>
      </c>
      <c r="C34" s="294"/>
      <c r="D34" s="295"/>
      <c r="E34" s="295"/>
      <c r="F34" s="295"/>
      <c r="G34" s="295"/>
      <c r="H34" s="295"/>
      <c r="I34" s="295"/>
      <c r="J34" s="295"/>
      <c r="K34" s="295"/>
      <c r="L34" s="295"/>
      <c r="M34" s="295"/>
      <c r="N34" s="295"/>
    </row>
    <row r="35" spans="1:14" x14ac:dyDescent="0.3">
      <c r="A35" s="432"/>
      <c r="B35" s="431" t="s">
        <v>1348</v>
      </c>
      <c r="C35" s="294"/>
      <c r="D35" s="295"/>
      <c r="E35" s="295"/>
      <c r="F35" s="295"/>
      <c r="G35" s="295"/>
      <c r="H35" s="295"/>
      <c r="I35" s="295"/>
      <c r="J35" s="295"/>
      <c r="K35" s="295"/>
      <c r="L35" s="295"/>
      <c r="M35" s="295"/>
      <c r="N35" s="295"/>
    </row>
    <row r="36" spans="1:14" x14ac:dyDescent="0.3">
      <c r="A36" s="432"/>
      <c r="B36" s="431" t="s">
        <v>1349</v>
      </c>
      <c r="C36" s="294"/>
      <c r="D36" s="295"/>
      <c r="E36" s="295"/>
      <c r="F36" s="295"/>
      <c r="G36" s="295"/>
      <c r="H36" s="295"/>
      <c r="I36" s="295"/>
      <c r="J36" s="295"/>
      <c r="K36" s="295"/>
      <c r="L36" s="295"/>
      <c r="M36" s="295"/>
      <c r="N36" s="295"/>
    </row>
    <row r="37" spans="1:14" x14ac:dyDescent="0.3">
      <c r="A37" s="432"/>
      <c r="B37" s="431" t="s">
        <v>1350</v>
      </c>
      <c r="C37" s="294"/>
      <c r="D37" s="295"/>
      <c r="E37" s="295"/>
      <c r="F37" s="295"/>
      <c r="G37" s="295"/>
      <c r="H37" s="295"/>
      <c r="I37" s="295"/>
      <c r="J37" s="295"/>
      <c r="K37" s="295"/>
      <c r="L37" s="295"/>
      <c r="M37" s="295"/>
      <c r="N37" s="295"/>
    </row>
    <row r="38" spans="1:14" x14ac:dyDescent="0.3">
      <c r="A38" s="432"/>
      <c r="B38" s="431" t="s">
        <v>1351</v>
      </c>
      <c r="C38" s="294"/>
      <c r="D38" s="295"/>
      <c r="E38" s="295"/>
      <c r="F38" s="295"/>
      <c r="G38" s="295"/>
      <c r="H38" s="295"/>
      <c r="I38" s="295"/>
      <c r="J38" s="295"/>
      <c r="K38" s="295"/>
      <c r="L38" s="295"/>
      <c r="M38" s="295"/>
      <c r="N38" s="295"/>
    </row>
    <row r="39" spans="1:14" x14ac:dyDescent="0.3">
      <c r="A39" s="432"/>
      <c r="B39" s="433" t="s">
        <v>1352</v>
      </c>
      <c r="C39" s="294"/>
      <c r="D39" s="295"/>
      <c r="E39" s="295"/>
      <c r="F39" s="295"/>
      <c r="G39" s="295"/>
      <c r="H39" s="295"/>
      <c r="I39" s="295"/>
      <c r="J39" s="295"/>
      <c r="K39" s="295"/>
      <c r="L39" s="295"/>
      <c r="M39" s="295"/>
      <c r="N39" s="295"/>
    </row>
    <row r="40" spans="1:14" x14ac:dyDescent="0.3">
      <c r="A40" s="432"/>
      <c r="B40" s="433" t="s">
        <v>1353</v>
      </c>
      <c r="C40" s="294"/>
      <c r="D40" s="295"/>
      <c r="E40" s="295"/>
      <c r="F40" s="295"/>
      <c r="G40" s="295"/>
      <c r="H40" s="295"/>
      <c r="I40" s="295"/>
      <c r="J40" s="295"/>
      <c r="K40" s="295"/>
      <c r="L40" s="295"/>
      <c r="M40" s="295"/>
      <c r="N40" s="295"/>
    </row>
    <row r="41" spans="1:14" x14ac:dyDescent="0.3">
      <c r="A41" s="432"/>
      <c r="B41" s="431" t="s">
        <v>1354</v>
      </c>
      <c r="C41" s="294"/>
      <c r="D41" s="295"/>
      <c r="E41" s="295"/>
      <c r="F41" s="295"/>
      <c r="G41" s="295"/>
      <c r="H41" s="295"/>
      <c r="I41" s="295"/>
      <c r="J41" s="295"/>
      <c r="K41" s="295"/>
      <c r="L41" s="295"/>
      <c r="M41" s="295"/>
      <c r="N41" s="295"/>
    </row>
    <row r="42" spans="1:14" x14ac:dyDescent="0.3">
      <c r="A42" s="432"/>
      <c r="B42" s="433" t="s">
        <v>1355</v>
      </c>
      <c r="C42" s="294"/>
      <c r="D42" s="295"/>
      <c r="E42" s="295"/>
      <c r="F42" s="295"/>
      <c r="G42" s="295"/>
      <c r="H42" s="295"/>
      <c r="I42" s="295"/>
      <c r="J42" s="295"/>
      <c r="K42" s="295"/>
      <c r="L42" s="295"/>
      <c r="M42" s="295"/>
      <c r="N42" s="295"/>
    </row>
    <row r="43" spans="1:14" x14ac:dyDescent="0.3">
      <c r="A43" s="432"/>
      <c r="B43" s="433" t="s">
        <v>1356</v>
      </c>
      <c r="C43" s="294"/>
      <c r="D43" s="295"/>
      <c r="E43" s="295"/>
      <c r="F43" s="295"/>
      <c r="G43" s="295"/>
      <c r="H43" s="295"/>
      <c r="I43" s="295"/>
      <c r="J43" s="295"/>
      <c r="K43" s="295"/>
      <c r="L43" s="295"/>
      <c r="M43" s="295"/>
      <c r="N43" s="295"/>
    </row>
    <row r="44" spans="1:14" x14ac:dyDescent="0.3">
      <c r="A44" s="432"/>
      <c r="B44" s="431" t="s">
        <v>1357</v>
      </c>
      <c r="C44" s="294"/>
      <c r="D44" s="295"/>
      <c r="E44" s="295"/>
      <c r="F44" s="295"/>
      <c r="G44" s="295"/>
      <c r="H44" s="295"/>
      <c r="I44" s="295"/>
      <c r="J44" s="295"/>
      <c r="K44" s="295"/>
      <c r="L44" s="295"/>
      <c r="M44" s="295"/>
      <c r="N44" s="295"/>
    </row>
    <row r="45" spans="1:14" x14ac:dyDescent="0.3">
      <c r="A45" s="432"/>
      <c r="B45" s="433" t="s">
        <v>1358</v>
      </c>
      <c r="C45" s="294"/>
      <c r="D45" s="295"/>
      <c r="E45" s="295"/>
      <c r="F45" s="295"/>
      <c r="G45" s="295"/>
      <c r="H45" s="295"/>
      <c r="I45" s="295"/>
      <c r="J45" s="295"/>
      <c r="K45" s="295"/>
      <c r="L45" s="295"/>
      <c r="M45" s="295"/>
      <c r="N45" s="295"/>
    </row>
    <row r="46" spans="1:14" x14ac:dyDescent="0.3">
      <c r="A46" s="432"/>
      <c r="B46" s="433" t="s">
        <v>1359</v>
      </c>
      <c r="C46" s="294"/>
      <c r="D46" s="295"/>
      <c r="E46" s="295"/>
      <c r="F46" s="295"/>
      <c r="G46" s="295"/>
      <c r="H46" s="295"/>
      <c r="I46" s="295"/>
      <c r="J46" s="295"/>
      <c r="K46" s="295"/>
      <c r="L46" s="295"/>
      <c r="M46" s="295"/>
      <c r="N46" s="295"/>
    </row>
    <row r="47" spans="1:14" x14ac:dyDescent="0.3">
      <c r="A47" s="432"/>
      <c r="B47" s="433" t="s">
        <v>1360</v>
      </c>
      <c r="C47" s="294"/>
      <c r="D47" s="295"/>
      <c r="E47" s="295"/>
      <c r="F47" s="295"/>
      <c r="G47" s="295"/>
      <c r="H47" s="295"/>
      <c r="I47" s="295"/>
      <c r="J47" s="295"/>
      <c r="K47" s="295"/>
      <c r="L47" s="295"/>
      <c r="M47" s="295"/>
      <c r="N47" s="295"/>
    </row>
    <row r="48" spans="1:14" x14ac:dyDescent="0.3">
      <c r="A48" s="434"/>
      <c r="B48" s="431" t="s">
        <v>1361</v>
      </c>
      <c r="C48" s="294"/>
      <c r="D48" s="295"/>
      <c r="E48" s="295"/>
      <c r="F48" s="295"/>
      <c r="G48" s="295"/>
      <c r="H48" s="295"/>
      <c r="I48" s="295"/>
      <c r="J48" s="295"/>
      <c r="K48" s="295"/>
      <c r="L48" s="295"/>
      <c r="M48" s="295"/>
      <c r="N48" s="295"/>
    </row>
    <row r="49" spans="1:14" x14ac:dyDescent="0.3">
      <c r="A49" s="1302" t="s">
        <v>1362</v>
      </c>
      <c r="B49" s="1303"/>
      <c r="C49" s="295"/>
      <c r="D49" s="295"/>
      <c r="E49" s="295"/>
      <c r="F49" s="295"/>
      <c r="G49" s="295"/>
      <c r="H49" s="295"/>
      <c r="I49" s="295"/>
      <c r="J49" s="295"/>
      <c r="K49" s="295"/>
      <c r="L49" s="295"/>
      <c r="M49" s="295"/>
      <c r="N49" s="295"/>
    </row>
    <row r="50" spans="1:14" x14ac:dyDescent="0.3">
      <c r="A50" s="1298" t="s">
        <v>1363</v>
      </c>
      <c r="B50" s="1299"/>
      <c r="C50" s="295"/>
      <c r="D50" s="295"/>
      <c r="E50" s="295"/>
      <c r="F50" s="295"/>
      <c r="G50" s="435"/>
      <c r="H50" s="295"/>
      <c r="I50" s="435"/>
      <c r="J50" s="295"/>
      <c r="K50" s="295"/>
      <c r="L50" s="295"/>
      <c r="M50" s="295"/>
      <c r="N50" s="295"/>
    </row>
  </sheetData>
  <mergeCells count="6">
    <mergeCell ref="A50:B50"/>
    <mergeCell ref="A4:A5"/>
    <mergeCell ref="A24:B24"/>
    <mergeCell ref="A25:B25"/>
    <mergeCell ref="A29:A30"/>
    <mergeCell ref="A49:B49"/>
  </mergeCells>
  <pageMargins left="0.70866141732283472" right="0.70866141732283472" top="0.74803149606299213" bottom="0.74803149606299213" header="0.31496062992125984" footer="0.31496062992125984"/>
  <pageSetup paperSize="9" scale="61" fitToHeight="0" orientation="landscape" r:id="rId1"/>
  <headerFooter>
    <oddHeader>&amp;CCS
Příloha 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9" tint="0.79998168889431442"/>
    <pageSetUpPr autoPageBreaks="0" fitToPage="1"/>
  </sheetPr>
  <dimension ref="B2:J23"/>
  <sheetViews>
    <sheetView showGridLines="0" view="pageLayout" zoomScaleNormal="100" zoomScaleSheetLayoutView="100" workbookViewId="0">
      <selection sqref="A1:D1"/>
    </sheetView>
  </sheetViews>
  <sheetFormatPr defaultColWidth="9.109375" defaultRowHeight="14.4" x14ac:dyDescent="0.3"/>
  <cols>
    <col min="2" max="2" width="6.6640625" customWidth="1"/>
    <col min="3" max="3" width="47" customWidth="1"/>
    <col min="4" max="4" width="31" customWidth="1"/>
    <col min="5" max="8" width="23.33203125" customWidth="1"/>
  </cols>
  <sheetData>
    <row r="2" spans="2:10" ht="21" x14ac:dyDescent="0.4">
      <c r="B2" s="438" t="s">
        <v>1316</v>
      </c>
      <c r="C2" s="439"/>
      <c r="D2" s="439"/>
      <c r="E2" s="440"/>
      <c r="F2" s="440"/>
      <c r="G2" s="440"/>
      <c r="H2" s="440"/>
      <c r="I2" s="440"/>
    </row>
    <row r="4" spans="2:10" x14ac:dyDescent="0.3">
      <c r="B4" s="441"/>
      <c r="C4" s="441"/>
      <c r="D4" s="441"/>
      <c r="E4" s="441"/>
      <c r="F4" s="441"/>
    </row>
    <row r="5" spans="2:10" x14ac:dyDescent="0.3">
      <c r="B5" s="5"/>
      <c r="C5" s="5"/>
      <c r="D5" s="5"/>
      <c r="E5" s="442"/>
      <c r="F5" s="442"/>
      <c r="J5" s="5"/>
    </row>
    <row r="6" spans="2:10" ht="69" x14ac:dyDescent="0.3">
      <c r="B6" s="443"/>
      <c r="C6" s="444"/>
      <c r="D6" s="738" t="s">
        <v>1365</v>
      </c>
      <c r="E6" s="739" t="s">
        <v>1366</v>
      </c>
      <c r="F6" s="739" t="s">
        <v>1367</v>
      </c>
      <c r="G6" s="739" t="s">
        <v>1368</v>
      </c>
      <c r="H6" s="739" t="s">
        <v>1369</v>
      </c>
    </row>
    <row r="7" spans="2:10" x14ac:dyDescent="0.3">
      <c r="B7" s="443"/>
      <c r="C7" s="443"/>
      <c r="D7" s="740" t="s">
        <v>6</v>
      </c>
      <c r="E7" s="741" t="s">
        <v>7</v>
      </c>
      <c r="F7" s="741" t="s">
        <v>8</v>
      </c>
      <c r="G7" s="741" t="s">
        <v>43</v>
      </c>
      <c r="H7" s="741" t="s">
        <v>44</v>
      </c>
    </row>
    <row r="8" spans="2:10" x14ac:dyDescent="0.3">
      <c r="B8" s="743">
        <v>1</v>
      </c>
      <c r="C8" s="743" t="s">
        <v>1370</v>
      </c>
      <c r="D8" s="742"/>
      <c r="E8" s="742"/>
      <c r="F8" s="743"/>
      <c r="G8" s="743"/>
      <c r="H8" s="743"/>
    </row>
    <row r="9" spans="2:10" x14ac:dyDescent="0.3">
      <c r="B9" s="743">
        <v>1.1000000000000001</v>
      </c>
      <c r="C9" s="747" t="s">
        <v>1371</v>
      </c>
      <c r="D9" s="744"/>
      <c r="E9" s="743"/>
      <c r="F9" s="743"/>
      <c r="G9" s="743"/>
      <c r="H9" s="743"/>
    </row>
    <row r="10" spans="2:10" x14ac:dyDescent="0.3">
      <c r="B10" s="743">
        <v>1.2</v>
      </c>
      <c r="C10" s="747" t="s">
        <v>1372</v>
      </c>
      <c r="D10" s="744"/>
      <c r="E10" s="743"/>
      <c r="F10" s="743"/>
      <c r="G10" s="743"/>
      <c r="H10" s="743"/>
    </row>
    <row r="11" spans="2:10" x14ac:dyDescent="0.3">
      <c r="B11" s="743">
        <v>2</v>
      </c>
      <c r="C11" s="743" t="s">
        <v>896</v>
      </c>
      <c r="D11" s="743"/>
      <c r="E11" s="743"/>
      <c r="F11" s="743"/>
      <c r="G11" s="743"/>
      <c r="H11" s="743"/>
    </row>
    <row r="12" spans="2:10" x14ac:dyDescent="0.3">
      <c r="B12" s="743">
        <v>3</v>
      </c>
      <c r="C12" s="743" t="s">
        <v>897</v>
      </c>
      <c r="D12" s="743"/>
      <c r="E12" s="743"/>
      <c r="F12" s="743"/>
      <c r="G12" s="743"/>
      <c r="H12" s="743"/>
    </row>
    <row r="13" spans="2:10" ht="27.6" x14ac:dyDescent="0.3">
      <c r="B13" s="743">
        <v>3.1</v>
      </c>
      <c r="C13" s="747" t="s">
        <v>1373</v>
      </c>
      <c r="D13" s="744"/>
      <c r="E13" s="743"/>
      <c r="F13" s="743"/>
      <c r="G13" s="743"/>
      <c r="H13" s="743"/>
    </row>
    <row r="14" spans="2:10" ht="27.6" x14ac:dyDescent="0.3">
      <c r="B14" s="743">
        <v>3.2</v>
      </c>
      <c r="C14" s="747" t="s">
        <v>1374</v>
      </c>
      <c r="D14" s="744"/>
      <c r="E14" s="743"/>
      <c r="F14" s="743"/>
      <c r="G14" s="743"/>
      <c r="H14" s="743"/>
    </row>
    <row r="15" spans="2:10" x14ac:dyDescent="0.3">
      <c r="B15" s="743">
        <v>4</v>
      </c>
      <c r="C15" s="743" t="s">
        <v>898</v>
      </c>
      <c r="D15" s="743"/>
      <c r="E15" s="743"/>
      <c r="F15" s="743"/>
      <c r="G15" s="743"/>
      <c r="H15" s="743"/>
    </row>
    <row r="16" spans="2:10" x14ac:dyDescent="0.3">
      <c r="B16" s="743">
        <v>4.0999999999999996</v>
      </c>
      <c r="C16" s="748" t="s">
        <v>1375</v>
      </c>
      <c r="D16" s="745"/>
      <c r="E16" s="743"/>
      <c r="F16" s="743"/>
      <c r="G16" s="743"/>
      <c r="H16" s="743"/>
    </row>
    <row r="17" spans="2:8" ht="27.6" x14ac:dyDescent="0.3">
      <c r="B17" s="743">
        <v>4.2</v>
      </c>
      <c r="C17" s="748" t="s">
        <v>1376</v>
      </c>
      <c r="D17" s="745"/>
      <c r="E17" s="743"/>
      <c r="F17" s="743"/>
      <c r="G17" s="743"/>
      <c r="H17" s="743"/>
    </row>
    <row r="18" spans="2:8" ht="27.6" x14ac:dyDescent="0.3">
      <c r="B18" s="743">
        <v>4.3</v>
      </c>
      <c r="C18" s="748" t="s">
        <v>1377</v>
      </c>
      <c r="D18" s="745"/>
      <c r="E18" s="743"/>
      <c r="F18" s="743"/>
      <c r="G18" s="743"/>
      <c r="H18" s="743"/>
    </row>
    <row r="19" spans="2:8" x14ac:dyDescent="0.3">
      <c r="B19" s="743">
        <v>4.4000000000000004</v>
      </c>
      <c r="C19" s="748" t="s">
        <v>1378</v>
      </c>
      <c r="D19" s="745"/>
      <c r="E19" s="743"/>
      <c r="F19" s="743"/>
      <c r="G19" s="743"/>
      <c r="H19" s="743"/>
    </row>
    <row r="20" spans="2:8" ht="27.6" x14ac:dyDescent="0.3">
      <c r="B20" s="743">
        <v>4.5</v>
      </c>
      <c r="C20" s="748" t="s">
        <v>1379</v>
      </c>
      <c r="D20" s="745"/>
      <c r="E20" s="743"/>
      <c r="F20" s="743"/>
      <c r="G20" s="743"/>
      <c r="H20" s="743"/>
    </row>
    <row r="21" spans="2:8" x14ac:dyDescent="0.3">
      <c r="B21" s="743">
        <v>5</v>
      </c>
      <c r="C21" s="743" t="s">
        <v>237</v>
      </c>
      <c r="D21" s="743"/>
      <c r="E21" s="743"/>
      <c r="F21" s="743"/>
      <c r="G21" s="743"/>
      <c r="H21" s="743"/>
    </row>
    <row r="22" spans="2:8" x14ac:dyDescent="0.3">
      <c r="B22" s="743">
        <v>6</v>
      </c>
      <c r="C22" s="743" t="s">
        <v>1380</v>
      </c>
      <c r="D22" s="743"/>
      <c r="E22" s="743"/>
      <c r="F22" s="743"/>
      <c r="G22" s="743"/>
      <c r="H22" s="743"/>
    </row>
    <row r="23" spans="2:8" x14ac:dyDescent="0.3">
      <c r="B23" s="743">
        <v>7</v>
      </c>
      <c r="C23" s="746" t="s">
        <v>1249</v>
      </c>
      <c r="D23" s="746"/>
      <c r="E23" s="743"/>
      <c r="F23" s="743"/>
      <c r="G23" s="743"/>
      <c r="H23" s="743"/>
    </row>
  </sheetData>
  <pageMargins left="0.70866141732283472" right="0.70866141732283472" top="0.74803149606299213" bottom="0.74803149606299213" header="0.31496062992125984" footer="0.31496062992125984"/>
  <pageSetup paperSize="9" scale="70"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9" tint="0.79998168889431442"/>
    <pageSetUpPr autoPageBreaks="0" fitToPage="1"/>
  </sheetPr>
  <dimension ref="C2:K26"/>
  <sheetViews>
    <sheetView showGridLines="0" view="pageLayout" zoomScale="80" zoomScaleNormal="100" zoomScaleSheetLayoutView="100" zoomScalePageLayoutView="80" workbookViewId="0">
      <selection sqref="A1:D1"/>
    </sheetView>
  </sheetViews>
  <sheetFormatPr defaultColWidth="9.109375" defaultRowHeight="14.4" x14ac:dyDescent="0.3"/>
  <cols>
    <col min="3" max="3" width="8.44140625" customWidth="1"/>
    <col min="4" max="4" width="51.5546875" customWidth="1"/>
    <col min="5" max="5" width="31.5546875" customWidth="1"/>
    <col min="6" max="6" width="30.44140625" bestFit="1" customWidth="1"/>
  </cols>
  <sheetData>
    <row r="2" spans="3:11" ht="41.4" customHeight="1" x14ac:dyDescent="0.4">
      <c r="C2" s="1306" t="s">
        <v>1317</v>
      </c>
      <c r="D2" s="1307"/>
      <c r="E2" s="1307"/>
      <c r="F2" s="1307"/>
      <c r="G2" s="1308"/>
      <c r="H2" s="285"/>
      <c r="I2" s="285"/>
      <c r="J2" s="285"/>
      <c r="K2" s="285"/>
    </row>
    <row r="4" spans="3:11" x14ac:dyDescent="0.3">
      <c r="C4" s="441"/>
      <c r="D4" s="441"/>
      <c r="E4" s="441"/>
      <c r="F4" s="441"/>
    </row>
    <row r="5" spans="3:11" x14ac:dyDescent="0.3">
      <c r="C5" s="269"/>
      <c r="D5" s="269"/>
      <c r="E5" s="442"/>
      <c r="F5" s="442"/>
    </row>
    <row r="6" spans="3:11" ht="28.8" x14ac:dyDescent="0.3">
      <c r="C6" s="445"/>
      <c r="D6" s="445"/>
      <c r="E6" s="749" t="s">
        <v>1381</v>
      </c>
      <c r="F6" s="749" t="s">
        <v>1382</v>
      </c>
    </row>
    <row r="7" spans="3:11" ht="16.8" x14ac:dyDescent="0.3">
      <c r="C7" s="1309"/>
      <c r="D7" s="1309"/>
      <c r="E7" s="733" t="s">
        <v>6</v>
      </c>
      <c r="F7" s="733" t="s">
        <v>7</v>
      </c>
    </row>
    <row r="8" spans="3:11" x14ac:dyDescent="0.3">
      <c r="C8" s="750">
        <v>1</v>
      </c>
      <c r="D8" s="608" t="s">
        <v>1383</v>
      </c>
      <c r="E8" s="608"/>
      <c r="F8" s="608"/>
    </row>
    <row r="9" spans="3:11" x14ac:dyDescent="0.3">
      <c r="C9" s="750">
        <v>2</v>
      </c>
      <c r="D9" s="750" t="s">
        <v>1384</v>
      </c>
      <c r="E9" s="750"/>
      <c r="F9" s="750"/>
    </row>
    <row r="10" spans="3:11" x14ac:dyDescent="0.3">
      <c r="C10" s="750">
        <v>3</v>
      </c>
      <c r="D10" s="750" t="s">
        <v>896</v>
      </c>
      <c r="E10" s="750"/>
      <c r="F10" s="750"/>
    </row>
    <row r="11" spans="3:11" x14ac:dyDescent="0.3">
      <c r="C11" s="750">
        <v>4</v>
      </c>
      <c r="D11" s="750" t="s">
        <v>1385</v>
      </c>
      <c r="E11" s="750"/>
      <c r="F11" s="750"/>
    </row>
    <row r="12" spans="3:11" x14ac:dyDescent="0.3">
      <c r="C12" s="606">
        <v>4.0999999999999996</v>
      </c>
      <c r="D12" s="606" t="s">
        <v>1386</v>
      </c>
      <c r="E12" s="750"/>
      <c r="F12" s="750"/>
    </row>
    <row r="13" spans="3:11" x14ac:dyDescent="0.3">
      <c r="C13" s="606">
        <v>4.2</v>
      </c>
      <c r="D13" s="606" t="s">
        <v>1387</v>
      </c>
      <c r="E13" s="750"/>
      <c r="F13" s="750"/>
    </row>
    <row r="14" spans="3:11" x14ac:dyDescent="0.3">
      <c r="C14" s="750">
        <v>5</v>
      </c>
      <c r="D14" s="608" t="s">
        <v>1388</v>
      </c>
      <c r="E14" s="608"/>
      <c r="F14" s="608"/>
    </row>
    <row r="15" spans="3:11" x14ac:dyDescent="0.3">
      <c r="C15" s="750">
        <v>6</v>
      </c>
      <c r="D15" s="750" t="s">
        <v>1384</v>
      </c>
      <c r="E15" s="750"/>
      <c r="F15" s="750"/>
    </row>
    <row r="16" spans="3:11" x14ac:dyDescent="0.3">
      <c r="C16" s="750">
        <v>7</v>
      </c>
      <c r="D16" s="750" t="s">
        <v>896</v>
      </c>
      <c r="E16" s="750"/>
      <c r="F16" s="750"/>
    </row>
    <row r="17" spans="3:6" x14ac:dyDescent="0.3">
      <c r="C17" s="750">
        <v>8</v>
      </c>
      <c r="D17" s="750" t="s">
        <v>1385</v>
      </c>
      <c r="E17" s="750"/>
      <c r="F17" s="750" t="s">
        <v>1389</v>
      </c>
    </row>
    <row r="18" spans="3:6" ht="15.6" x14ac:dyDescent="0.3">
      <c r="C18" s="751">
        <v>8.1</v>
      </c>
      <c r="D18" s="606" t="s">
        <v>1390</v>
      </c>
      <c r="E18" s="750"/>
      <c r="F18" s="750"/>
    </row>
    <row r="19" spans="3:6" ht="15.6" x14ac:dyDescent="0.3">
      <c r="C19" s="751">
        <v>8.1999999999999993</v>
      </c>
      <c r="D19" s="606" t="s">
        <v>1387</v>
      </c>
      <c r="E19" s="750"/>
      <c r="F19" s="750"/>
    </row>
    <row r="20" spans="3:6" ht="15.6" x14ac:dyDescent="0.3">
      <c r="C20" s="751">
        <v>9</v>
      </c>
      <c r="D20" s="750" t="s">
        <v>898</v>
      </c>
      <c r="E20" s="750"/>
      <c r="F20" s="750"/>
    </row>
    <row r="21" spans="3:6" ht="28.8" x14ac:dyDescent="0.3">
      <c r="C21" s="751">
        <v>9.1</v>
      </c>
      <c r="D21" s="606" t="s">
        <v>1391</v>
      </c>
      <c r="E21" s="750"/>
      <c r="F21" s="750"/>
    </row>
    <row r="22" spans="3:6" ht="28.8" x14ac:dyDescent="0.3">
      <c r="C22" s="751">
        <v>9.1999999999999993</v>
      </c>
      <c r="D22" s="606" t="s">
        <v>1392</v>
      </c>
      <c r="E22" s="750"/>
      <c r="F22" s="750"/>
    </row>
    <row r="23" spans="3:6" ht="15.6" x14ac:dyDescent="0.3">
      <c r="C23" s="751">
        <v>9.3000000000000007</v>
      </c>
      <c r="D23" s="606" t="s">
        <v>1377</v>
      </c>
      <c r="E23" s="750"/>
      <c r="F23" s="750"/>
    </row>
    <row r="24" spans="3:6" ht="15.6" x14ac:dyDescent="0.3">
      <c r="C24" s="751">
        <v>9.4</v>
      </c>
      <c r="D24" s="606" t="s">
        <v>1393</v>
      </c>
      <c r="E24" s="750"/>
      <c r="F24" s="750"/>
    </row>
    <row r="25" spans="3:6" ht="15.6" x14ac:dyDescent="0.3">
      <c r="C25" s="751">
        <v>9.5</v>
      </c>
      <c r="D25" s="606" t="s">
        <v>1394</v>
      </c>
      <c r="E25" s="750"/>
      <c r="F25" s="750"/>
    </row>
    <row r="26" spans="3:6" s="5" customFormat="1" ht="39.75" customHeight="1" x14ac:dyDescent="0.3">
      <c r="C26" s="750">
        <v>10</v>
      </c>
      <c r="D26" s="608" t="s">
        <v>1395</v>
      </c>
      <c r="E26" s="608"/>
      <c r="F26" s="608"/>
    </row>
  </sheetData>
  <mergeCells count="2">
    <mergeCell ref="C2:G2"/>
    <mergeCell ref="C7:D7"/>
  </mergeCells>
  <pageMargins left="0.70866141732283472" right="0.70866141732283472" top="0.74803149606299213" bottom="0.74803149606299213" header="0.31496062992125984" footer="0.31496062992125984"/>
  <pageSetup paperSize="9" scale="88"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9" tint="0.79998168889431442"/>
    <pageSetUpPr fitToPage="1"/>
  </sheetPr>
  <dimension ref="A1:P36"/>
  <sheetViews>
    <sheetView showGridLines="0" view="pageLayout" zoomScale="80" zoomScaleNormal="100" zoomScalePageLayoutView="80" workbookViewId="0">
      <selection sqref="A1:D1"/>
    </sheetView>
  </sheetViews>
  <sheetFormatPr defaultColWidth="9.109375" defaultRowHeight="14.4" x14ac:dyDescent="0.3"/>
  <cols>
    <col min="1" max="1" width="5.44140625" customWidth="1"/>
    <col min="2" max="2" width="40.33203125" customWidth="1"/>
    <col min="3" max="3" width="26.5546875" customWidth="1"/>
    <col min="4" max="12" width="12.33203125" customWidth="1"/>
    <col min="13" max="14" width="13.6640625" customWidth="1"/>
    <col min="15" max="16" width="35.5546875" customWidth="1"/>
  </cols>
  <sheetData>
    <row r="1" spans="1:16" ht="18" x14ac:dyDescent="0.35">
      <c r="A1" s="610" t="s">
        <v>1318</v>
      </c>
    </row>
    <row r="4" spans="1:16" x14ac:dyDescent="0.3">
      <c r="B4" s="446"/>
    </row>
    <row r="5" spans="1:16" ht="17.25" customHeight="1" x14ac:dyDescent="0.3">
      <c r="A5" s="1331" t="s">
        <v>1332</v>
      </c>
      <c r="B5" s="1332"/>
      <c r="C5" s="1328" t="s">
        <v>1396</v>
      </c>
      <c r="D5" s="1310" t="s">
        <v>1397</v>
      </c>
      <c r="E5" s="1330"/>
      <c r="F5" s="1330"/>
      <c r="G5" s="1330"/>
      <c r="H5" s="1330"/>
      <c r="I5" s="1330"/>
      <c r="J5" s="1330"/>
      <c r="K5" s="1330"/>
      <c r="L5" s="1330"/>
      <c r="M5" s="1330"/>
      <c r="N5" s="1311"/>
      <c r="O5" s="1310" t="s">
        <v>1398</v>
      </c>
      <c r="P5" s="1311"/>
    </row>
    <row r="6" spans="1:16" ht="24.75" customHeight="1" x14ac:dyDescent="0.3">
      <c r="A6" s="1333"/>
      <c r="B6" s="1334"/>
      <c r="C6" s="1329"/>
      <c r="D6" s="1312" t="s">
        <v>1399</v>
      </c>
      <c r="E6" s="1313"/>
      <c r="F6" s="1313"/>
      <c r="G6" s="1313"/>
      <c r="H6" s="1313"/>
      <c r="I6" s="1313"/>
      <c r="J6" s="1313"/>
      <c r="K6" s="1313"/>
      <c r="L6" s="1314"/>
      <c r="M6" s="1312" t="s">
        <v>1879</v>
      </c>
      <c r="N6" s="1314"/>
      <c r="O6" s="1315" t="s">
        <v>1880</v>
      </c>
      <c r="P6" s="1318" t="s">
        <v>1881</v>
      </c>
    </row>
    <row r="7" spans="1:16" x14ac:dyDescent="0.3">
      <c r="A7" s="1333"/>
      <c r="B7" s="1334"/>
      <c r="C7" s="1329"/>
      <c r="D7" s="1315" t="s">
        <v>1882</v>
      </c>
      <c r="E7" s="1321" t="s">
        <v>1883</v>
      </c>
      <c r="F7" s="752"/>
      <c r="G7" s="752"/>
      <c r="H7" s="752"/>
      <c r="I7" s="1321" t="s">
        <v>1884</v>
      </c>
      <c r="J7" s="752"/>
      <c r="K7" s="752"/>
      <c r="L7" s="752"/>
      <c r="M7" s="1315" t="s">
        <v>1885</v>
      </c>
      <c r="N7" s="1315" t="s">
        <v>1886</v>
      </c>
      <c r="O7" s="1316"/>
      <c r="P7" s="1319"/>
    </row>
    <row r="8" spans="1:16" ht="78.75" customHeight="1" x14ac:dyDescent="0.3">
      <c r="A8" s="1333"/>
      <c r="B8" s="1334"/>
      <c r="C8" s="760"/>
      <c r="D8" s="1317"/>
      <c r="E8" s="1317"/>
      <c r="F8" s="753" t="s">
        <v>1887</v>
      </c>
      <c r="G8" s="753" t="s">
        <v>1888</v>
      </c>
      <c r="H8" s="753" t="s">
        <v>1889</v>
      </c>
      <c r="I8" s="1317"/>
      <c r="J8" s="753" t="s">
        <v>1890</v>
      </c>
      <c r="K8" s="753" t="s">
        <v>1891</v>
      </c>
      <c r="L8" s="753" t="s">
        <v>1892</v>
      </c>
      <c r="M8" s="1317"/>
      <c r="N8" s="1317"/>
      <c r="O8" s="1317"/>
      <c r="P8" s="1320"/>
    </row>
    <row r="9" spans="1:16" x14ac:dyDescent="0.3">
      <c r="A9" s="1335"/>
      <c r="B9" s="1336"/>
      <c r="C9" s="754" t="s">
        <v>6</v>
      </c>
      <c r="D9" s="754" t="s">
        <v>7</v>
      </c>
      <c r="E9" s="754" t="s">
        <v>8</v>
      </c>
      <c r="F9" s="754" t="s">
        <v>43</v>
      </c>
      <c r="G9" s="754" t="s">
        <v>44</v>
      </c>
      <c r="H9" s="754" t="s">
        <v>166</v>
      </c>
      <c r="I9" s="754" t="s">
        <v>167</v>
      </c>
      <c r="J9" s="754" t="s">
        <v>201</v>
      </c>
      <c r="K9" s="754" t="s">
        <v>402</v>
      </c>
      <c r="L9" s="754" t="s">
        <v>403</v>
      </c>
      <c r="M9" s="754" t="s">
        <v>404</v>
      </c>
      <c r="N9" s="754" t="s">
        <v>405</v>
      </c>
      <c r="O9" s="754" t="s">
        <v>406</v>
      </c>
      <c r="P9" s="754" t="s">
        <v>697</v>
      </c>
    </row>
    <row r="10" spans="1:16" x14ac:dyDescent="0.3">
      <c r="A10" s="757">
        <v>1</v>
      </c>
      <c r="B10" s="761" t="s">
        <v>1384</v>
      </c>
      <c r="C10" s="757"/>
      <c r="D10" s="755"/>
      <c r="E10" s="755"/>
      <c r="F10" s="755"/>
      <c r="G10" s="755"/>
      <c r="H10" s="755"/>
      <c r="I10" s="755"/>
      <c r="J10" s="755"/>
      <c r="K10" s="755"/>
      <c r="L10" s="755"/>
      <c r="M10" s="755"/>
      <c r="N10" s="756"/>
      <c r="O10" s="757"/>
      <c r="P10" s="757"/>
    </row>
    <row r="11" spans="1:16" x14ac:dyDescent="0.3">
      <c r="A11" s="757">
        <v>2</v>
      </c>
      <c r="B11" s="761" t="s">
        <v>896</v>
      </c>
      <c r="C11" s="757"/>
      <c r="D11" s="757"/>
      <c r="E11" s="757"/>
      <c r="F11" s="757"/>
      <c r="G11" s="757"/>
      <c r="H11" s="757"/>
      <c r="I11" s="757"/>
      <c r="J11" s="757"/>
      <c r="K11" s="757"/>
      <c r="L11" s="757"/>
      <c r="M11" s="757"/>
      <c r="N11" s="758"/>
      <c r="O11" s="757"/>
      <c r="P11" s="757"/>
    </row>
    <row r="12" spans="1:16" x14ac:dyDescent="0.3">
      <c r="A12" s="757">
        <v>3</v>
      </c>
      <c r="B12" s="761" t="s">
        <v>897</v>
      </c>
      <c r="C12" s="757"/>
      <c r="D12" s="757"/>
      <c r="E12" s="757"/>
      <c r="F12" s="757"/>
      <c r="G12" s="757"/>
      <c r="H12" s="757"/>
      <c r="I12" s="757"/>
      <c r="J12" s="757"/>
      <c r="K12" s="757"/>
      <c r="L12" s="757"/>
      <c r="M12" s="757"/>
      <c r="N12" s="758"/>
      <c r="O12" s="757"/>
      <c r="P12" s="757"/>
    </row>
    <row r="13" spans="1:16" x14ac:dyDescent="0.3">
      <c r="A13" s="762">
        <v>3.1</v>
      </c>
      <c r="B13" s="763" t="s">
        <v>1390</v>
      </c>
      <c r="C13" s="757"/>
      <c r="D13" s="757"/>
      <c r="E13" s="757"/>
      <c r="F13" s="757"/>
      <c r="G13" s="757"/>
      <c r="H13" s="757"/>
      <c r="I13" s="757"/>
      <c r="J13" s="757"/>
      <c r="K13" s="757"/>
      <c r="L13" s="757"/>
      <c r="M13" s="757"/>
      <c r="N13" s="758"/>
      <c r="O13" s="757"/>
      <c r="P13" s="757"/>
    </row>
    <row r="14" spans="1:16" x14ac:dyDescent="0.3">
      <c r="A14" s="762">
        <v>3.2</v>
      </c>
      <c r="B14" s="763" t="s">
        <v>1387</v>
      </c>
      <c r="C14" s="757"/>
      <c r="D14" s="757"/>
      <c r="E14" s="757"/>
      <c r="F14" s="757"/>
      <c r="G14" s="757"/>
      <c r="H14" s="757"/>
      <c r="I14" s="757"/>
      <c r="J14" s="757"/>
      <c r="K14" s="757"/>
      <c r="L14" s="757"/>
      <c r="M14" s="757"/>
      <c r="N14" s="758"/>
      <c r="O14" s="757"/>
      <c r="P14" s="757"/>
    </row>
    <row r="15" spans="1:16" x14ac:dyDescent="0.3">
      <c r="A15" s="762">
        <v>3.3</v>
      </c>
      <c r="B15" s="763" t="s">
        <v>1400</v>
      </c>
      <c r="C15" s="757"/>
      <c r="D15" s="757"/>
      <c r="E15" s="757"/>
      <c r="F15" s="757"/>
      <c r="G15" s="757"/>
      <c r="H15" s="757"/>
      <c r="I15" s="757"/>
      <c r="J15" s="757"/>
      <c r="K15" s="757"/>
      <c r="L15" s="757"/>
      <c r="M15" s="757"/>
      <c r="N15" s="758"/>
      <c r="O15" s="757"/>
      <c r="P15" s="757"/>
    </row>
    <row r="16" spans="1:16" x14ac:dyDescent="0.3">
      <c r="A16" s="757">
        <v>4</v>
      </c>
      <c r="B16" s="761" t="s">
        <v>898</v>
      </c>
      <c r="C16" s="757"/>
      <c r="D16" s="757"/>
      <c r="E16" s="757"/>
      <c r="F16" s="757"/>
      <c r="G16" s="757"/>
      <c r="H16" s="757"/>
      <c r="I16" s="757"/>
      <c r="J16" s="757"/>
      <c r="K16" s="757"/>
      <c r="L16" s="757"/>
      <c r="M16" s="757"/>
      <c r="N16" s="758"/>
      <c r="O16" s="757"/>
      <c r="P16" s="757"/>
    </row>
    <row r="17" spans="1:16" ht="24" x14ac:dyDescent="0.3">
      <c r="A17" s="762">
        <v>4.0999999999999996</v>
      </c>
      <c r="B17" s="763" t="s">
        <v>1375</v>
      </c>
      <c r="C17" s="757"/>
      <c r="D17" s="757"/>
      <c r="E17" s="757"/>
      <c r="F17" s="757"/>
      <c r="G17" s="757"/>
      <c r="H17" s="757"/>
      <c r="I17" s="757"/>
      <c r="J17" s="757"/>
      <c r="K17" s="757"/>
      <c r="L17" s="757"/>
      <c r="M17" s="757"/>
      <c r="N17" s="758"/>
      <c r="O17" s="757"/>
      <c r="P17" s="757"/>
    </row>
    <row r="18" spans="1:16" ht="24" x14ac:dyDescent="0.3">
      <c r="A18" s="762">
        <v>4.2</v>
      </c>
      <c r="B18" s="763" t="s">
        <v>1376</v>
      </c>
      <c r="C18" s="757"/>
      <c r="D18" s="757"/>
      <c r="E18" s="757"/>
      <c r="F18" s="757"/>
      <c r="G18" s="757"/>
      <c r="H18" s="757"/>
      <c r="I18" s="757"/>
      <c r="J18" s="757"/>
      <c r="K18" s="757"/>
      <c r="L18" s="757"/>
      <c r="M18" s="757"/>
      <c r="N18" s="758"/>
      <c r="O18" s="757"/>
      <c r="P18" s="757"/>
    </row>
    <row r="19" spans="1:16" ht="24" x14ac:dyDescent="0.3">
      <c r="A19" s="762">
        <v>4.3</v>
      </c>
      <c r="B19" s="763" t="s">
        <v>1377</v>
      </c>
      <c r="C19" s="757"/>
      <c r="D19" s="757"/>
      <c r="E19" s="757"/>
      <c r="F19" s="757"/>
      <c r="G19" s="757"/>
      <c r="H19" s="757"/>
      <c r="I19" s="757"/>
      <c r="J19" s="757"/>
      <c r="K19" s="757"/>
      <c r="L19" s="757"/>
      <c r="M19" s="757"/>
      <c r="N19" s="758"/>
      <c r="O19" s="757"/>
      <c r="P19" s="757"/>
    </row>
    <row r="20" spans="1:16" x14ac:dyDescent="0.3">
      <c r="A20" s="762">
        <v>4.4000000000000004</v>
      </c>
      <c r="B20" s="763" t="s">
        <v>1401</v>
      </c>
      <c r="C20" s="757"/>
      <c r="D20" s="757"/>
      <c r="E20" s="757"/>
      <c r="F20" s="757"/>
      <c r="G20" s="757"/>
      <c r="H20" s="757"/>
      <c r="I20" s="757"/>
      <c r="J20" s="757"/>
      <c r="K20" s="757"/>
      <c r="L20" s="757"/>
      <c r="M20" s="757"/>
      <c r="N20" s="758"/>
      <c r="O20" s="757"/>
      <c r="P20" s="757"/>
    </row>
    <row r="21" spans="1:16" ht="24" x14ac:dyDescent="0.3">
      <c r="A21" s="762">
        <v>4.5</v>
      </c>
      <c r="B21" s="763" t="s">
        <v>1379</v>
      </c>
      <c r="C21" s="757"/>
      <c r="D21" s="757"/>
      <c r="E21" s="757"/>
      <c r="F21" s="757"/>
      <c r="G21" s="757"/>
      <c r="H21" s="757"/>
      <c r="I21" s="757"/>
      <c r="J21" s="757"/>
      <c r="K21" s="757"/>
      <c r="L21" s="757"/>
      <c r="M21" s="757"/>
      <c r="N21" s="758"/>
      <c r="O21" s="757"/>
      <c r="P21" s="757"/>
    </row>
    <row r="22" spans="1:16" x14ac:dyDescent="0.3">
      <c r="A22" s="757">
        <v>5</v>
      </c>
      <c r="B22" s="761" t="s">
        <v>42</v>
      </c>
      <c r="C22" s="757"/>
      <c r="D22" s="757"/>
      <c r="E22" s="757"/>
      <c r="F22" s="757"/>
      <c r="G22" s="757"/>
      <c r="H22" s="757"/>
      <c r="I22" s="757"/>
      <c r="J22" s="757"/>
      <c r="K22" s="757"/>
      <c r="L22" s="757"/>
      <c r="M22" s="757"/>
      <c r="N22" s="758"/>
      <c r="O22" s="757"/>
      <c r="P22" s="757"/>
    </row>
    <row r="25" spans="1:16" ht="17.25" customHeight="1" x14ac:dyDescent="0.3">
      <c r="A25" s="1322" t="s">
        <v>1364</v>
      </c>
      <c r="B25" s="1323"/>
      <c r="C25" s="1328" t="s">
        <v>1396</v>
      </c>
      <c r="D25" s="1310" t="s">
        <v>1397</v>
      </c>
      <c r="E25" s="1330"/>
      <c r="F25" s="1330"/>
      <c r="G25" s="1330"/>
      <c r="H25" s="1330"/>
      <c r="I25" s="1330"/>
      <c r="J25" s="1330"/>
      <c r="K25" s="1330"/>
      <c r="L25" s="1330"/>
      <c r="M25" s="1330"/>
      <c r="N25" s="1311"/>
      <c r="O25" s="1310" t="s">
        <v>1398</v>
      </c>
      <c r="P25" s="1311"/>
    </row>
    <row r="26" spans="1:16" ht="21" customHeight="1" x14ac:dyDescent="0.3">
      <c r="A26" s="1324"/>
      <c r="B26" s="1325"/>
      <c r="C26" s="1329"/>
      <c r="D26" s="1312" t="s">
        <v>1399</v>
      </c>
      <c r="E26" s="1313"/>
      <c r="F26" s="1313"/>
      <c r="G26" s="1313"/>
      <c r="H26" s="1313"/>
      <c r="I26" s="1313"/>
      <c r="J26" s="1313"/>
      <c r="K26" s="1313"/>
      <c r="L26" s="1314"/>
      <c r="M26" s="1312" t="s">
        <v>1879</v>
      </c>
      <c r="N26" s="1314"/>
      <c r="O26" s="1315" t="s">
        <v>1880</v>
      </c>
      <c r="P26" s="1318" t="s">
        <v>1881</v>
      </c>
    </row>
    <row r="27" spans="1:16" x14ac:dyDescent="0.3">
      <c r="A27" s="1324"/>
      <c r="B27" s="1325"/>
      <c r="C27" s="1329"/>
      <c r="D27" s="1315" t="s">
        <v>1882</v>
      </c>
      <c r="E27" s="1321" t="s">
        <v>1883</v>
      </c>
      <c r="F27" s="752"/>
      <c r="G27" s="752"/>
      <c r="H27" s="752"/>
      <c r="I27" s="1321" t="s">
        <v>1884</v>
      </c>
      <c r="J27" s="752"/>
      <c r="K27" s="752"/>
      <c r="L27" s="752"/>
      <c r="M27" s="1315" t="s">
        <v>1885</v>
      </c>
      <c r="N27" s="1315" t="s">
        <v>1886</v>
      </c>
      <c r="O27" s="1316"/>
      <c r="P27" s="1319"/>
    </row>
    <row r="28" spans="1:16" ht="82.5" customHeight="1" x14ac:dyDescent="0.3">
      <c r="A28" s="1324"/>
      <c r="B28" s="1325"/>
      <c r="C28" s="760"/>
      <c r="D28" s="1317"/>
      <c r="E28" s="1317"/>
      <c r="F28" s="753" t="s">
        <v>1887</v>
      </c>
      <c r="G28" s="753" t="s">
        <v>1888</v>
      </c>
      <c r="H28" s="753" t="s">
        <v>1889</v>
      </c>
      <c r="I28" s="1317"/>
      <c r="J28" s="753" t="s">
        <v>1890</v>
      </c>
      <c r="K28" s="753" t="s">
        <v>1891</v>
      </c>
      <c r="L28" s="753" t="s">
        <v>1893</v>
      </c>
      <c r="M28" s="1317"/>
      <c r="N28" s="1317"/>
      <c r="O28" s="1317"/>
      <c r="P28" s="1320"/>
    </row>
    <row r="29" spans="1:16" x14ac:dyDescent="0.3">
      <c r="A29" s="1326"/>
      <c r="B29" s="1327"/>
      <c r="C29" s="764" t="s">
        <v>6</v>
      </c>
      <c r="D29" s="449" t="s">
        <v>7</v>
      </c>
      <c r="E29" s="449" t="s">
        <v>8</v>
      </c>
      <c r="F29" s="449" t="s">
        <v>43</v>
      </c>
      <c r="G29" s="449" t="s">
        <v>44</v>
      </c>
      <c r="H29" s="449" t="s">
        <v>166</v>
      </c>
      <c r="I29" s="449" t="s">
        <v>167</v>
      </c>
      <c r="J29" s="449" t="s">
        <v>201</v>
      </c>
      <c r="K29" s="449" t="s">
        <v>402</v>
      </c>
      <c r="L29" s="449" t="s">
        <v>403</v>
      </c>
      <c r="M29" s="449" t="s">
        <v>404</v>
      </c>
      <c r="N29" s="449" t="s">
        <v>405</v>
      </c>
      <c r="O29" s="449" t="s">
        <v>406</v>
      </c>
      <c r="P29" s="449" t="s">
        <v>697</v>
      </c>
    </row>
    <row r="30" spans="1:16" x14ac:dyDescent="0.3">
      <c r="A30" s="757">
        <v>1</v>
      </c>
      <c r="B30" s="761" t="s">
        <v>1384</v>
      </c>
      <c r="C30" s="757"/>
      <c r="D30" s="447"/>
      <c r="E30" s="447"/>
      <c r="F30" s="447"/>
      <c r="G30" s="447"/>
      <c r="H30" s="447"/>
      <c r="I30" s="447"/>
      <c r="J30" s="447"/>
      <c r="K30" s="447"/>
      <c r="L30" s="447"/>
      <c r="M30" s="447"/>
      <c r="N30" s="448"/>
      <c r="O30" s="16"/>
      <c r="P30" s="16"/>
    </row>
    <row r="31" spans="1:16" x14ac:dyDescent="0.3">
      <c r="A31" s="757">
        <v>2</v>
      </c>
      <c r="B31" s="761" t="s">
        <v>896</v>
      </c>
      <c r="C31" s="757"/>
      <c r="D31" s="16"/>
      <c r="E31" s="16"/>
      <c r="F31" s="16"/>
      <c r="G31" s="16"/>
      <c r="H31" s="16"/>
      <c r="I31" s="16"/>
      <c r="J31" s="16"/>
      <c r="K31" s="16"/>
      <c r="L31" s="16"/>
      <c r="M31" s="16"/>
      <c r="N31" s="181"/>
      <c r="O31" s="16"/>
      <c r="P31" s="16"/>
    </row>
    <row r="32" spans="1:16" x14ac:dyDescent="0.3">
      <c r="A32" s="757">
        <v>3</v>
      </c>
      <c r="B32" s="761" t="s">
        <v>897</v>
      </c>
      <c r="C32" s="757"/>
      <c r="D32" s="16"/>
      <c r="E32" s="16"/>
      <c r="F32" s="16"/>
      <c r="G32" s="16"/>
      <c r="H32" s="16"/>
      <c r="I32" s="16"/>
      <c r="J32" s="16"/>
      <c r="K32" s="16"/>
      <c r="L32" s="16"/>
      <c r="M32" s="16"/>
      <c r="N32" s="181"/>
      <c r="O32" s="16"/>
      <c r="P32" s="16"/>
    </row>
    <row r="33" spans="1:16" x14ac:dyDescent="0.3">
      <c r="A33" s="762">
        <v>3.1</v>
      </c>
      <c r="B33" s="763" t="s">
        <v>1390</v>
      </c>
      <c r="C33" s="757"/>
      <c r="D33" s="16"/>
      <c r="E33" s="16"/>
      <c r="F33" s="16"/>
      <c r="G33" s="16"/>
      <c r="H33" s="16"/>
      <c r="I33" s="16"/>
      <c r="J33" s="16"/>
      <c r="K33" s="16"/>
      <c r="L33" s="16"/>
      <c r="M33" s="16"/>
      <c r="N33" s="181"/>
      <c r="O33" s="16"/>
      <c r="P33" s="16"/>
    </row>
    <row r="34" spans="1:16" x14ac:dyDescent="0.3">
      <c r="A34" s="762">
        <v>3.2</v>
      </c>
      <c r="B34" s="763" t="s">
        <v>1387</v>
      </c>
      <c r="C34" s="757"/>
      <c r="D34" s="16"/>
      <c r="E34" s="16"/>
      <c r="F34" s="16"/>
      <c r="G34" s="16"/>
      <c r="H34" s="16"/>
      <c r="I34" s="16"/>
      <c r="J34" s="16"/>
      <c r="K34" s="16"/>
      <c r="L34" s="16"/>
      <c r="M34" s="16"/>
      <c r="N34" s="181"/>
      <c r="O34" s="16"/>
      <c r="P34" s="16"/>
    </row>
    <row r="35" spans="1:16" x14ac:dyDescent="0.3">
      <c r="A35" s="762">
        <v>3.3</v>
      </c>
      <c r="B35" s="763" t="s">
        <v>1400</v>
      </c>
      <c r="C35" s="757"/>
      <c r="D35" s="16"/>
      <c r="E35" s="16"/>
      <c r="F35" s="16"/>
      <c r="G35" s="16"/>
      <c r="H35" s="16"/>
      <c r="I35" s="16"/>
      <c r="J35" s="16"/>
      <c r="K35" s="16"/>
      <c r="L35" s="16"/>
      <c r="M35" s="16"/>
      <c r="N35" s="181"/>
      <c r="O35" s="16"/>
      <c r="P35" s="16"/>
    </row>
    <row r="36" spans="1:16" x14ac:dyDescent="0.3">
      <c r="A36" s="757">
        <v>4</v>
      </c>
      <c r="B36" s="761" t="s">
        <v>42</v>
      </c>
      <c r="C36" s="757"/>
      <c r="D36" s="16"/>
      <c r="E36" s="16"/>
      <c r="F36" s="16"/>
      <c r="G36" s="16"/>
      <c r="H36" s="16"/>
      <c r="I36" s="16"/>
      <c r="J36" s="16"/>
      <c r="K36" s="16"/>
      <c r="L36" s="16"/>
      <c r="M36" s="16"/>
      <c r="N36" s="181"/>
      <c r="O36" s="16"/>
      <c r="P36" s="16"/>
    </row>
  </sheetData>
  <mergeCells count="26">
    <mergeCell ref="O25:P25"/>
    <mergeCell ref="D26:L26"/>
    <mergeCell ref="M26:N26"/>
    <mergeCell ref="O26:O28"/>
    <mergeCell ref="P26:P28"/>
    <mergeCell ref="D27:D28"/>
    <mergeCell ref="E27:E28"/>
    <mergeCell ref="I27:I28"/>
    <mergeCell ref="M27:M28"/>
    <mergeCell ref="N27:N28"/>
    <mergeCell ref="A25:B29"/>
    <mergeCell ref="C25:C27"/>
    <mergeCell ref="D25:N25"/>
    <mergeCell ref="A5:B9"/>
    <mergeCell ref="C5:C7"/>
    <mergeCell ref="D5:N5"/>
    <mergeCell ref="O5:P5"/>
    <mergeCell ref="D6:L6"/>
    <mergeCell ref="M6:N6"/>
    <mergeCell ref="O6:O8"/>
    <mergeCell ref="P6:P8"/>
    <mergeCell ref="D7:D8"/>
    <mergeCell ref="E7:E8"/>
    <mergeCell ref="I7:I8"/>
    <mergeCell ref="M7:M8"/>
    <mergeCell ref="N7:N8"/>
  </mergeCells>
  <pageMargins left="0.70866141732283472" right="0.70866141732283472" top="0.74803149606299213" bottom="0.74803149606299213" header="0.31496062992125984" footer="0.31496062992125984"/>
  <pageSetup paperSize="9" scale="46" fitToHeight="0" orientation="landscape" r:id="rId1"/>
  <headerFooter>
    <oddHeader>&amp;CCS
Příloha XXI</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9" tint="0.79998168889431442"/>
    <pageSetUpPr fitToPage="1"/>
  </sheetPr>
  <dimension ref="A1:D15"/>
  <sheetViews>
    <sheetView showGridLines="0" view="pageLayout" zoomScaleNormal="100" workbookViewId="0">
      <selection sqref="A1:D1"/>
    </sheetView>
  </sheetViews>
  <sheetFormatPr defaultColWidth="9.109375" defaultRowHeight="14.4" x14ac:dyDescent="0.3"/>
  <cols>
    <col min="1" max="1" width="3.5546875" customWidth="1"/>
    <col min="2" max="2" width="74.44140625" customWidth="1"/>
    <col min="3" max="3" width="43.33203125" customWidth="1"/>
  </cols>
  <sheetData>
    <row r="1" spans="1:4" ht="33.6" customHeight="1" x14ac:dyDescent="0.35">
      <c r="A1" s="1306" t="s">
        <v>1319</v>
      </c>
      <c r="B1" s="1307"/>
      <c r="C1" s="1307"/>
      <c r="D1" s="1307"/>
    </row>
    <row r="5" spans="1:4" x14ac:dyDescent="0.3">
      <c r="A5" s="450"/>
      <c r="B5" s="450"/>
      <c r="C5" s="63" t="s">
        <v>1402</v>
      </c>
    </row>
    <row r="6" spans="1:4" x14ac:dyDescent="0.3">
      <c r="B6" s="450"/>
      <c r="C6" s="11" t="s">
        <v>6</v>
      </c>
    </row>
    <row r="7" spans="1:4" x14ac:dyDescent="0.3">
      <c r="A7" s="63">
        <v>1</v>
      </c>
      <c r="B7" s="451" t="s">
        <v>1403</v>
      </c>
      <c r="C7" s="16"/>
    </row>
    <row r="8" spans="1:4" x14ac:dyDescent="0.3">
      <c r="A8" s="11">
        <v>2</v>
      </c>
      <c r="B8" s="112" t="s">
        <v>1404</v>
      </c>
      <c r="C8" s="16"/>
    </row>
    <row r="9" spans="1:4" x14ac:dyDescent="0.3">
      <c r="A9" s="11">
        <v>3</v>
      </c>
      <c r="B9" s="112" t="s">
        <v>1405</v>
      </c>
      <c r="C9" s="16"/>
    </row>
    <row r="10" spans="1:4" x14ac:dyDescent="0.3">
      <c r="A10" s="11">
        <v>4</v>
      </c>
      <c r="B10" s="112" t="s">
        <v>1406</v>
      </c>
      <c r="C10" s="16"/>
    </row>
    <row r="11" spans="1:4" x14ac:dyDescent="0.3">
      <c r="A11" s="11">
        <v>5</v>
      </c>
      <c r="B11" s="112" t="s">
        <v>1407</v>
      </c>
      <c r="C11" s="16"/>
    </row>
    <row r="12" spans="1:4" x14ac:dyDescent="0.3">
      <c r="A12" s="11">
        <v>6</v>
      </c>
      <c r="B12" s="112" t="s">
        <v>1408</v>
      </c>
      <c r="C12" s="16"/>
    </row>
    <row r="13" spans="1:4" x14ac:dyDescent="0.3">
      <c r="A13" s="11">
        <v>7</v>
      </c>
      <c r="B13" s="112" t="s">
        <v>1409</v>
      </c>
      <c r="C13" s="16"/>
    </row>
    <row r="14" spans="1:4" x14ac:dyDescent="0.3">
      <c r="A14" s="11">
        <v>8</v>
      </c>
      <c r="B14" s="112" t="s">
        <v>1410</v>
      </c>
      <c r="C14" s="16"/>
    </row>
    <row r="15" spans="1:4" x14ac:dyDescent="0.3">
      <c r="A15" s="63">
        <v>9</v>
      </c>
      <c r="B15" s="451" t="s">
        <v>1411</v>
      </c>
      <c r="C15" s="16"/>
    </row>
  </sheetData>
  <mergeCells count="1">
    <mergeCell ref="A1:D1"/>
  </mergeCells>
  <pageMargins left="0.70866141732283472" right="0.70866141732283472" top="0.74803149606299213" bottom="0.74803149606299213" header="0.31496062992125984" footer="0.31496062992125984"/>
  <pageSetup paperSize="9" fitToHeight="0" orientation="landscape" r:id="rId1"/>
  <headerFooter>
    <oddHeader>&amp;CCS
Příloha XXI</oddHead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9" tint="0.79998168889431442"/>
    <pageSetUpPr fitToPage="1"/>
  </sheetPr>
  <dimension ref="A4:I50"/>
  <sheetViews>
    <sheetView showGridLines="0" view="pageLayout" zoomScale="90" zoomScaleNormal="100" zoomScaleSheetLayoutView="100" zoomScalePageLayoutView="90" workbookViewId="0">
      <selection sqref="A1:D1"/>
    </sheetView>
  </sheetViews>
  <sheetFormatPr defaultColWidth="11.5546875" defaultRowHeight="14.4" x14ac:dyDescent="0.3"/>
  <cols>
    <col min="2" max="2" width="25.6640625" customWidth="1"/>
    <col min="3" max="3" width="31.44140625" customWidth="1"/>
    <col min="4" max="4" width="20.5546875" customWidth="1"/>
    <col min="5" max="5" width="23.6640625" customWidth="1"/>
    <col min="6" max="6" width="26.44140625" customWidth="1"/>
    <col min="7" max="7" width="32" customWidth="1"/>
    <col min="8" max="8" width="26.88671875" customWidth="1"/>
    <col min="9" max="9" width="16.6640625" customWidth="1"/>
  </cols>
  <sheetData>
    <row r="4" spans="1:9" ht="18.75" customHeight="1" x14ac:dyDescent="0.35">
      <c r="B4" s="765" t="s">
        <v>1320</v>
      </c>
      <c r="C4" s="65"/>
      <c r="D4" s="65"/>
      <c r="E4" s="65"/>
      <c r="F4" s="65"/>
      <c r="G4" s="65"/>
      <c r="H4" s="65"/>
    </row>
    <row r="5" spans="1:9" ht="18" x14ac:dyDescent="0.35">
      <c r="B5" s="459"/>
      <c r="C5" s="65"/>
      <c r="D5" s="65"/>
      <c r="E5" s="65"/>
      <c r="F5" s="65"/>
      <c r="G5" s="65"/>
      <c r="H5" s="65"/>
    </row>
    <row r="6" spans="1:9" ht="21" x14ac:dyDescent="0.4">
      <c r="B6" s="766" t="s">
        <v>1332</v>
      </c>
      <c r="C6" s="456"/>
      <c r="D6" s="285"/>
      <c r="E6" s="285"/>
      <c r="F6" s="285"/>
      <c r="G6" s="285"/>
      <c r="H6" s="285"/>
    </row>
    <row r="7" spans="1:9" s="456" customFormat="1" ht="15" customHeight="1" x14ac:dyDescent="0.3">
      <c r="A7"/>
      <c r="B7" s="1342" t="s">
        <v>1417</v>
      </c>
      <c r="C7" s="1342" t="s">
        <v>1333</v>
      </c>
      <c r="D7" s="1344" t="s">
        <v>1416</v>
      </c>
      <c r="E7" s="1345"/>
      <c r="F7" s="1342" t="s">
        <v>1415</v>
      </c>
      <c r="G7" s="1340" t="s">
        <v>1336</v>
      </c>
      <c r="H7" s="1342" t="s">
        <v>1414</v>
      </c>
      <c r="I7" s="1340" t="s">
        <v>1413</v>
      </c>
    </row>
    <row r="8" spans="1:9" s="456" customFormat="1" ht="41.4" x14ac:dyDescent="0.3">
      <c r="A8"/>
      <c r="B8" s="1343"/>
      <c r="C8" s="1343"/>
      <c r="D8" s="458"/>
      <c r="E8" s="457" t="s">
        <v>1412</v>
      </c>
      <c r="F8" s="1343"/>
      <c r="G8" s="1341" t="s">
        <v>1418</v>
      </c>
      <c r="H8" s="1343"/>
      <c r="I8" s="1341"/>
    </row>
    <row r="9" spans="1:9" x14ac:dyDescent="0.3">
      <c r="B9" s="22" t="s">
        <v>6</v>
      </c>
      <c r="C9" s="22" t="s">
        <v>7</v>
      </c>
      <c r="D9" s="8" t="s">
        <v>8</v>
      </c>
      <c r="E9" s="8" t="s">
        <v>43</v>
      </c>
      <c r="F9" s="8" t="s">
        <v>44</v>
      </c>
      <c r="G9" s="8" t="s">
        <v>166</v>
      </c>
      <c r="H9" s="8" t="s">
        <v>167</v>
      </c>
      <c r="I9" s="8" t="s">
        <v>201</v>
      </c>
    </row>
    <row r="10" spans="1:9" x14ac:dyDescent="0.3">
      <c r="B10" s="1337"/>
      <c r="C10" s="452" t="s">
        <v>1345</v>
      </c>
      <c r="D10" s="295"/>
      <c r="E10" s="16"/>
      <c r="F10" s="16"/>
      <c r="G10" s="16"/>
      <c r="H10" s="16"/>
      <c r="I10" s="16"/>
    </row>
    <row r="11" spans="1:9" x14ac:dyDescent="0.3">
      <c r="B11" s="1338"/>
      <c r="C11" s="453" t="s">
        <v>1346</v>
      </c>
      <c r="D11" s="295"/>
      <c r="E11" s="16"/>
      <c r="F11" s="16"/>
      <c r="G11" s="16"/>
      <c r="H11" s="16"/>
      <c r="I11" s="16"/>
    </row>
    <row r="12" spans="1:9" x14ac:dyDescent="0.3">
      <c r="B12" s="1338"/>
      <c r="C12" s="453" t="s">
        <v>1347</v>
      </c>
      <c r="D12" s="295"/>
      <c r="E12" s="16"/>
      <c r="F12" s="16"/>
      <c r="G12" s="16"/>
      <c r="H12" s="16"/>
      <c r="I12" s="16"/>
    </row>
    <row r="13" spans="1:9" x14ac:dyDescent="0.3">
      <c r="B13" s="1338"/>
      <c r="C13" s="452" t="s">
        <v>1348</v>
      </c>
      <c r="D13" s="295"/>
      <c r="E13" s="16"/>
      <c r="F13" s="16"/>
      <c r="G13" s="16"/>
      <c r="H13" s="16"/>
      <c r="I13" s="16"/>
    </row>
    <row r="14" spans="1:9" x14ac:dyDescent="0.3">
      <c r="B14" s="1338"/>
      <c r="C14" s="452" t="s">
        <v>1349</v>
      </c>
      <c r="D14" s="295"/>
      <c r="E14" s="16"/>
      <c r="F14" s="16"/>
      <c r="G14" s="16"/>
      <c r="H14" s="16"/>
      <c r="I14" s="16"/>
    </row>
    <row r="15" spans="1:9" x14ac:dyDescent="0.3">
      <c r="B15" s="1338"/>
      <c r="C15" s="452" t="s">
        <v>1350</v>
      </c>
      <c r="D15" s="16"/>
      <c r="E15" s="16"/>
      <c r="F15" s="16"/>
      <c r="G15" s="16"/>
      <c r="H15" s="16"/>
      <c r="I15" s="16"/>
    </row>
    <row r="16" spans="1:9" x14ac:dyDescent="0.3">
      <c r="B16" s="1338"/>
      <c r="C16" s="452" t="s">
        <v>1351</v>
      </c>
      <c r="D16" s="16"/>
      <c r="E16" s="16"/>
      <c r="F16" s="16"/>
      <c r="G16" s="16"/>
      <c r="H16" s="16"/>
      <c r="I16" s="16"/>
    </row>
    <row r="17" spans="1:9" x14ac:dyDescent="0.3">
      <c r="B17" s="1338"/>
      <c r="C17" s="453" t="s">
        <v>1352</v>
      </c>
      <c r="D17" s="16"/>
      <c r="E17" s="16"/>
      <c r="F17" s="16"/>
      <c r="G17" s="16"/>
      <c r="H17" s="16"/>
      <c r="I17" s="16"/>
    </row>
    <row r="18" spans="1:9" x14ac:dyDescent="0.3">
      <c r="B18" s="1338"/>
      <c r="C18" s="453" t="s">
        <v>1353</v>
      </c>
      <c r="D18" s="16"/>
      <c r="E18" s="16"/>
      <c r="F18" s="16"/>
      <c r="G18" s="16"/>
      <c r="H18" s="16"/>
      <c r="I18" s="16"/>
    </row>
    <row r="19" spans="1:9" x14ac:dyDescent="0.3">
      <c r="B19" s="1338"/>
      <c r="C19" s="452" t="s">
        <v>1354</v>
      </c>
      <c r="D19" s="16"/>
      <c r="E19" s="16"/>
      <c r="F19" s="16"/>
      <c r="G19" s="16"/>
      <c r="H19" s="16"/>
      <c r="I19" s="16"/>
    </row>
    <row r="20" spans="1:9" x14ac:dyDescent="0.3">
      <c r="B20" s="1338"/>
      <c r="C20" s="453" t="s">
        <v>1355</v>
      </c>
      <c r="D20" s="16"/>
      <c r="E20" s="16"/>
      <c r="F20" s="16"/>
      <c r="G20" s="16"/>
      <c r="H20" s="16"/>
      <c r="I20" s="16"/>
    </row>
    <row r="21" spans="1:9" x14ac:dyDescent="0.3">
      <c r="B21" s="1338"/>
      <c r="C21" s="453" t="s">
        <v>1356</v>
      </c>
      <c r="D21" s="16"/>
      <c r="E21" s="16"/>
      <c r="F21" s="16"/>
      <c r="G21" s="16"/>
      <c r="H21" s="16"/>
      <c r="I21" s="16"/>
    </row>
    <row r="22" spans="1:9" x14ac:dyDescent="0.3">
      <c r="B22" s="1338"/>
      <c r="C22" s="452" t="s">
        <v>1357</v>
      </c>
      <c r="D22" s="16"/>
      <c r="E22" s="16"/>
      <c r="F22" s="16"/>
      <c r="G22" s="16"/>
      <c r="H22" s="16"/>
      <c r="I22" s="16"/>
    </row>
    <row r="23" spans="1:9" x14ac:dyDescent="0.3">
      <c r="B23" s="1338"/>
      <c r="C23" s="453" t="s">
        <v>1358</v>
      </c>
      <c r="D23" s="16"/>
      <c r="E23" s="16"/>
      <c r="F23" s="16"/>
      <c r="G23" s="16"/>
      <c r="H23" s="16"/>
      <c r="I23" s="16"/>
    </row>
    <row r="24" spans="1:9" x14ac:dyDescent="0.3">
      <c r="B24" s="1338"/>
      <c r="C24" s="454" t="s">
        <v>1359</v>
      </c>
      <c r="D24" s="16"/>
      <c r="E24" s="16"/>
      <c r="F24" s="16"/>
      <c r="G24" s="16"/>
      <c r="H24" s="16"/>
      <c r="I24" s="16"/>
    </row>
    <row r="25" spans="1:9" x14ac:dyDescent="0.3">
      <c r="B25" s="1338"/>
      <c r="C25" s="453" t="s">
        <v>1360</v>
      </c>
      <c r="D25" s="16"/>
      <c r="E25" s="16"/>
      <c r="F25" s="16"/>
      <c r="G25" s="16"/>
      <c r="H25" s="16"/>
      <c r="I25" s="16"/>
    </row>
    <row r="26" spans="1:9" x14ac:dyDescent="0.3">
      <c r="B26" s="1339"/>
      <c r="C26" s="452" t="s">
        <v>1361</v>
      </c>
      <c r="D26" s="16"/>
      <c r="E26" s="16"/>
      <c r="F26" s="16"/>
      <c r="G26" s="16"/>
      <c r="H26" s="16"/>
      <c r="I26" s="16"/>
    </row>
    <row r="30" spans="1:9" x14ac:dyDescent="0.3">
      <c r="B30" s="766" t="s">
        <v>1364</v>
      </c>
    </row>
    <row r="31" spans="1:9" s="456" customFormat="1" ht="15" customHeight="1" x14ac:dyDescent="0.3">
      <c r="A31"/>
      <c r="B31" s="1342" t="s">
        <v>1417</v>
      </c>
      <c r="C31" s="1342" t="s">
        <v>1333</v>
      </c>
      <c r="D31" s="1344" t="s">
        <v>1416</v>
      </c>
      <c r="E31" s="1345"/>
      <c r="F31" s="1342" t="s">
        <v>1415</v>
      </c>
      <c r="G31" s="1346" t="s">
        <v>1336</v>
      </c>
      <c r="H31" s="1340" t="s">
        <v>1414</v>
      </c>
      <c r="I31" s="1340" t="s">
        <v>1413</v>
      </c>
    </row>
    <row r="32" spans="1:9" s="456" customFormat="1" ht="41.4" x14ac:dyDescent="0.3">
      <c r="A32"/>
      <c r="B32" s="1343"/>
      <c r="C32" s="1343"/>
      <c r="D32" s="458"/>
      <c r="E32" s="457" t="s">
        <v>1412</v>
      </c>
      <c r="F32" s="1343"/>
      <c r="G32" s="1347"/>
      <c r="H32" s="1341"/>
      <c r="I32" s="1341"/>
    </row>
    <row r="33" spans="2:9" x14ac:dyDescent="0.3">
      <c r="B33" s="22" t="s">
        <v>6</v>
      </c>
      <c r="C33" s="22" t="s">
        <v>7</v>
      </c>
      <c r="D33" s="8" t="s">
        <v>8</v>
      </c>
      <c r="E33" s="8" t="s">
        <v>43</v>
      </c>
      <c r="F33" s="8" t="s">
        <v>44</v>
      </c>
      <c r="G33" s="455" t="s">
        <v>166</v>
      </c>
      <c r="H33" s="349" t="s">
        <v>167</v>
      </c>
      <c r="I33" s="349" t="s">
        <v>201</v>
      </c>
    </row>
    <row r="34" spans="2:9" x14ac:dyDescent="0.3">
      <c r="B34" s="1337"/>
      <c r="C34" s="452" t="s">
        <v>1345</v>
      </c>
      <c r="D34" s="295"/>
      <c r="E34" s="16"/>
      <c r="F34" s="16"/>
      <c r="G34" s="16"/>
      <c r="H34" s="16"/>
      <c r="I34" s="16"/>
    </row>
    <row r="35" spans="2:9" x14ac:dyDescent="0.3">
      <c r="B35" s="1338"/>
      <c r="C35" s="453" t="s">
        <v>1346</v>
      </c>
      <c r="D35" s="295"/>
      <c r="E35" s="16"/>
      <c r="F35" s="16"/>
      <c r="G35" s="16"/>
      <c r="H35" s="16"/>
      <c r="I35" s="16"/>
    </row>
    <row r="36" spans="2:9" x14ac:dyDescent="0.3">
      <c r="B36" s="1338"/>
      <c r="C36" s="453" t="s">
        <v>1347</v>
      </c>
      <c r="D36" s="295"/>
      <c r="E36" s="16"/>
      <c r="F36" s="16"/>
      <c r="G36" s="16"/>
      <c r="H36" s="16"/>
      <c r="I36" s="16"/>
    </row>
    <row r="37" spans="2:9" x14ac:dyDescent="0.3">
      <c r="B37" s="1338"/>
      <c r="C37" s="452" t="s">
        <v>1348</v>
      </c>
      <c r="D37" s="295"/>
      <c r="E37" s="16"/>
      <c r="F37" s="16"/>
      <c r="G37" s="16"/>
      <c r="H37" s="16"/>
      <c r="I37" s="16"/>
    </row>
    <row r="38" spans="2:9" x14ac:dyDescent="0.3">
      <c r="B38" s="1338"/>
      <c r="C38" s="452" t="s">
        <v>1349</v>
      </c>
      <c r="D38" s="295"/>
      <c r="E38" s="16"/>
      <c r="F38" s="16"/>
      <c r="G38" s="16"/>
      <c r="H38" s="16"/>
      <c r="I38" s="16"/>
    </row>
    <row r="39" spans="2:9" x14ac:dyDescent="0.3">
      <c r="B39" s="1338"/>
      <c r="C39" s="452" t="s">
        <v>1350</v>
      </c>
      <c r="D39" s="16"/>
      <c r="E39" s="16"/>
      <c r="F39" s="16"/>
      <c r="G39" s="16"/>
      <c r="H39" s="16"/>
      <c r="I39" s="16"/>
    </row>
    <row r="40" spans="2:9" x14ac:dyDescent="0.3">
      <c r="B40" s="1338"/>
      <c r="C40" s="452" t="s">
        <v>1351</v>
      </c>
      <c r="D40" s="16"/>
      <c r="E40" s="16"/>
      <c r="F40" s="16"/>
      <c r="G40" s="16"/>
      <c r="H40" s="16"/>
      <c r="I40" s="16"/>
    </row>
    <row r="41" spans="2:9" x14ac:dyDescent="0.3">
      <c r="B41" s="1338"/>
      <c r="C41" s="453" t="s">
        <v>1352</v>
      </c>
      <c r="D41" s="16"/>
      <c r="E41" s="16"/>
      <c r="F41" s="16"/>
      <c r="G41" s="16"/>
      <c r="H41" s="16"/>
      <c r="I41" s="16"/>
    </row>
    <row r="42" spans="2:9" x14ac:dyDescent="0.3">
      <c r="B42" s="1338"/>
      <c r="C42" s="453" t="s">
        <v>1353</v>
      </c>
      <c r="D42" s="16"/>
      <c r="E42" s="16"/>
      <c r="F42" s="16"/>
      <c r="G42" s="16"/>
      <c r="H42" s="16"/>
      <c r="I42" s="16"/>
    </row>
    <row r="43" spans="2:9" x14ac:dyDescent="0.3">
      <c r="B43" s="1338"/>
      <c r="C43" s="452" t="s">
        <v>1354</v>
      </c>
      <c r="D43" s="16"/>
      <c r="E43" s="16"/>
      <c r="F43" s="16"/>
      <c r="G43" s="16"/>
      <c r="H43" s="16"/>
      <c r="I43" s="16"/>
    </row>
    <row r="44" spans="2:9" x14ac:dyDescent="0.3">
      <c r="B44" s="1338"/>
      <c r="C44" s="453" t="s">
        <v>1355</v>
      </c>
      <c r="D44" s="16"/>
      <c r="E44" s="16"/>
      <c r="F44" s="16"/>
      <c r="G44" s="16"/>
      <c r="H44" s="16"/>
      <c r="I44" s="16"/>
    </row>
    <row r="45" spans="2:9" x14ac:dyDescent="0.3">
      <c r="B45" s="1338"/>
      <c r="C45" s="453" t="s">
        <v>1356</v>
      </c>
      <c r="D45" s="16"/>
      <c r="E45" s="16"/>
      <c r="F45" s="16"/>
      <c r="G45" s="16"/>
      <c r="H45" s="16"/>
      <c r="I45" s="16"/>
    </row>
    <row r="46" spans="2:9" x14ac:dyDescent="0.3">
      <c r="B46" s="1338"/>
      <c r="C46" s="452" t="s">
        <v>1357</v>
      </c>
      <c r="D46" s="16"/>
      <c r="E46" s="16"/>
      <c r="F46" s="16"/>
      <c r="G46" s="16"/>
      <c r="H46" s="16"/>
      <c r="I46" s="16"/>
    </row>
    <row r="47" spans="2:9" x14ac:dyDescent="0.3">
      <c r="B47" s="1338"/>
      <c r="C47" s="453" t="s">
        <v>1358</v>
      </c>
      <c r="D47" s="16"/>
      <c r="E47" s="16"/>
      <c r="F47" s="16"/>
      <c r="G47" s="16"/>
      <c r="H47" s="16"/>
      <c r="I47" s="16"/>
    </row>
    <row r="48" spans="2:9" x14ac:dyDescent="0.3">
      <c r="B48" s="1338"/>
      <c r="C48" s="454" t="s">
        <v>1359</v>
      </c>
      <c r="D48" s="16"/>
      <c r="E48" s="16"/>
      <c r="F48" s="16"/>
      <c r="G48" s="16"/>
      <c r="H48" s="16"/>
      <c r="I48" s="16"/>
    </row>
    <row r="49" spans="2:9" x14ac:dyDescent="0.3">
      <c r="B49" s="1338"/>
      <c r="C49" s="453" t="s">
        <v>1360</v>
      </c>
      <c r="D49" s="16"/>
      <c r="E49" s="16"/>
      <c r="F49" s="16"/>
      <c r="G49" s="16"/>
      <c r="H49" s="16"/>
      <c r="I49" s="16"/>
    </row>
    <row r="50" spans="2:9" x14ac:dyDescent="0.3">
      <c r="B50" s="1339"/>
      <c r="C50" s="452" t="s">
        <v>1361</v>
      </c>
      <c r="D50" s="16"/>
      <c r="E50" s="16"/>
      <c r="F50" s="16"/>
      <c r="G50" s="16"/>
      <c r="H50" s="16"/>
      <c r="I50" s="16"/>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1" orientation="landscape" cellComments="asDisplayed" r:id="rId1"/>
  <headerFooter>
    <oddHeader>&amp;CCS
Příloha XXI</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theme="9" tint="0.79998168889431442"/>
    <pageSetUpPr fitToPage="1"/>
  </sheetPr>
  <dimension ref="A2:I29"/>
  <sheetViews>
    <sheetView showGridLines="0" view="pageLayout" zoomScale="80" zoomScaleNormal="100" zoomScaleSheetLayoutView="100" zoomScalePageLayoutView="80" workbookViewId="0">
      <selection sqref="A1:D1"/>
    </sheetView>
  </sheetViews>
  <sheetFormatPr defaultColWidth="11.5546875" defaultRowHeight="14.4" x14ac:dyDescent="0.3"/>
  <cols>
    <col min="2" max="2" width="25.6640625" customWidth="1"/>
    <col min="3" max="3" width="31.44140625" customWidth="1"/>
    <col min="4" max="4" width="21.44140625" customWidth="1"/>
    <col min="5" max="5" width="20.33203125" customWidth="1"/>
    <col min="6" max="6" width="26.44140625" customWidth="1"/>
    <col min="7" max="7" width="32" customWidth="1"/>
    <col min="8" max="8" width="17.88671875" customWidth="1"/>
    <col min="9" max="9" width="18.5546875" customWidth="1"/>
  </cols>
  <sheetData>
    <row r="2" spans="1:9" ht="18" x14ac:dyDescent="0.35">
      <c r="B2" s="610" t="s">
        <v>1321</v>
      </c>
      <c r="C2" s="65"/>
      <c r="D2" s="65"/>
      <c r="E2" s="65"/>
      <c r="F2" s="65"/>
      <c r="G2" s="65"/>
    </row>
    <row r="3" spans="1:9" ht="33.75" customHeight="1" x14ac:dyDescent="0.4">
      <c r="B3" s="851" t="s">
        <v>1332</v>
      </c>
      <c r="C3" s="456"/>
      <c r="D3" s="285"/>
      <c r="E3" s="285"/>
      <c r="F3" s="285"/>
      <c r="G3" s="285"/>
    </row>
    <row r="4" spans="1:9" s="456" customFormat="1" ht="15" customHeight="1" x14ac:dyDescent="0.3">
      <c r="A4"/>
      <c r="B4" s="1342" t="s">
        <v>1417</v>
      </c>
      <c r="C4" s="1342" t="s">
        <v>1333</v>
      </c>
      <c r="D4" s="1342" t="s">
        <v>1419</v>
      </c>
      <c r="E4" s="1344" t="s">
        <v>1416</v>
      </c>
      <c r="F4" s="1345"/>
      <c r="G4" s="1342" t="s">
        <v>1415</v>
      </c>
      <c r="H4" s="1342" t="s">
        <v>1414</v>
      </c>
      <c r="I4" s="1340" t="s">
        <v>1413</v>
      </c>
    </row>
    <row r="5" spans="1:9" s="456" customFormat="1" ht="53.25" customHeight="1" x14ac:dyDescent="0.3">
      <c r="A5"/>
      <c r="B5" s="1343"/>
      <c r="C5" s="1343"/>
      <c r="D5" s="1343"/>
      <c r="E5" s="458"/>
      <c r="F5" s="457" t="s">
        <v>1412</v>
      </c>
      <c r="G5" s="1343"/>
      <c r="H5" s="1343"/>
      <c r="I5" s="1341"/>
    </row>
    <row r="6" spans="1:9" x14ac:dyDescent="0.3">
      <c r="B6" s="22" t="s">
        <v>6</v>
      </c>
      <c r="C6" s="22" t="s">
        <v>7</v>
      </c>
      <c r="D6" s="22" t="s">
        <v>8</v>
      </c>
      <c r="E6" s="8" t="s">
        <v>43</v>
      </c>
      <c r="F6" s="8" t="s">
        <v>44</v>
      </c>
      <c r="G6" s="8" t="s">
        <v>166</v>
      </c>
      <c r="H6" s="8" t="s">
        <v>167</v>
      </c>
      <c r="I6" s="8" t="s">
        <v>201</v>
      </c>
    </row>
    <row r="7" spans="1:9" x14ac:dyDescent="0.3">
      <c r="B7" s="1337"/>
      <c r="C7" s="452"/>
      <c r="D7" s="452"/>
      <c r="E7" s="295"/>
      <c r="F7" s="16"/>
      <c r="G7" s="16"/>
      <c r="H7" s="16"/>
      <c r="I7" s="16"/>
    </row>
    <row r="8" spans="1:9" x14ac:dyDescent="0.3">
      <c r="B8" s="1338"/>
      <c r="C8" s="453"/>
      <c r="D8" s="453"/>
      <c r="E8" s="295"/>
      <c r="F8" s="16"/>
      <c r="G8" s="16"/>
      <c r="H8" s="16"/>
      <c r="I8" s="16"/>
    </row>
    <row r="9" spans="1:9" x14ac:dyDescent="0.3">
      <c r="B9" s="1338"/>
      <c r="C9" s="453"/>
      <c r="D9" s="453"/>
      <c r="E9" s="295"/>
      <c r="F9" s="16"/>
      <c r="G9" s="16"/>
      <c r="H9" s="16"/>
      <c r="I9" s="16"/>
    </row>
    <row r="10" spans="1:9" x14ac:dyDescent="0.3">
      <c r="B10" s="1338"/>
      <c r="C10" s="452"/>
      <c r="D10" s="452"/>
      <c r="E10" s="295"/>
      <c r="F10" s="16"/>
      <c r="G10" s="16"/>
      <c r="H10" s="16"/>
      <c r="I10" s="16"/>
    </row>
    <row r="11" spans="1:9" x14ac:dyDescent="0.3">
      <c r="B11" s="1338"/>
      <c r="C11" s="452"/>
      <c r="D11" s="452"/>
      <c r="E11" s="295"/>
      <c r="F11" s="16"/>
      <c r="G11" s="16"/>
      <c r="H11" s="16"/>
      <c r="I11" s="16"/>
    </row>
    <row r="12" spans="1:9" x14ac:dyDescent="0.3">
      <c r="B12" s="1338"/>
      <c r="C12" s="452"/>
      <c r="D12" s="452"/>
      <c r="E12" s="16"/>
      <c r="F12" s="16"/>
      <c r="G12" s="16"/>
      <c r="H12" s="16"/>
      <c r="I12" s="16"/>
    </row>
    <row r="13" spans="1:9" x14ac:dyDescent="0.3">
      <c r="B13" s="1338"/>
      <c r="C13" s="452"/>
      <c r="D13" s="452"/>
      <c r="E13" s="16"/>
      <c r="F13" s="16"/>
      <c r="G13" s="16"/>
      <c r="H13" s="16"/>
      <c r="I13" s="16"/>
    </row>
    <row r="14" spans="1:9" x14ac:dyDescent="0.3">
      <c r="B14" s="1339"/>
      <c r="C14" s="453"/>
      <c r="D14" s="453"/>
      <c r="E14" s="16"/>
      <c r="F14" s="16"/>
      <c r="G14" s="16"/>
      <c r="H14" s="16"/>
      <c r="I14" s="16"/>
    </row>
    <row r="18" spans="1:9" ht="28.5" customHeight="1" x14ac:dyDescent="0.3">
      <c r="B18" s="851" t="s">
        <v>1364</v>
      </c>
    </row>
    <row r="19" spans="1:9" s="456" customFormat="1" ht="15" customHeight="1" x14ac:dyDescent="0.3">
      <c r="A19"/>
      <c r="B19" s="1342" t="s">
        <v>1417</v>
      </c>
      <c r="C19" s="1342" t="s">
        <v>1333</v>
      </c>
      <c r="D19" s="1342" t="s">
        <v>1419</v>
      </c>
      <c r="E19" s="1344" t="s">
        <v>1416</v>
      </c>
      <c r="F19" s="1345"/>
      <c r="G19" s="1342" t="s">
        <v>1415</v>
      </c>
      <c r="H19" s="1342" t="s">
        <v>1414</v>
      </c>
      <c r="I19" s="1340" t="s">
        <v>1413</v>
      </c>
    </row>
    <row r="20" spans="1:9" s="456" customFormat="1" ht="57" customHeight="1" x14ac:dyDescent="0.3">
      <c r="A20"/>
      <c r="B20" s="1343"/>
      <c r="C20" s="1343"/>
      <c r="D20" s="1343"/>
      <c r="E20" s="458"/>
      <c r="F20" s="457" t="s">
        <v>1412</v>
      </c>
      <c r="G20" s="1343"/>
      <c r="H20" s="1343"/>
      <c r="I20" s="1341"/>
    </row>
    <row r="21" spans="1:9" x14ac:dyDescent="0.3">
      <c r="B21" s="22" t="s">
        <v>6</v>
      </c>
      <c r="C21" s="22" t="s">
        <v>7</v>
      </c>
      <c r="D21" s="22" t="s">
        <v>8</v>
      </c>
      <c r="E21" s="8" t="s">
        <v>43</v>
      </c>
      <c r="F21" s="8" t="s">
        <v>44</v>
      </c>
      <c r="G21" s="8" t="s">
        <v>166</v>
      </c>
      <c r="H21" s="8" t="s">
        <v>167</v>
      </c>
      <c r="I21" s="8" t="s">
        <v>201</v>
      </c>
    </row>
    <row r="22" spans="1:9" x14ac:dyDescent="0.3">
      <c r="B22" s="1337"/>
      <c r="C22" s="452"/>
      <c r="D22" s="452"/>
      <c r="E22" s="295"/>
      <c r="F22" s="16"/>
      <c r="G22" s="16"/>
      <c r="H22" s="16"/>
      <c r="I22" s="16"/>
    </row>
    <row r="23" spans="1:9" x14ac:dyDescent="0.3">
      <c r="B23" s="1338"/>
      <c r="C23" s="453"/>
      <c r="D23" s="453"/>
      <c r="E23" s="295"/>
      <c r="F23" s="16"/>
      <c r="G23" s="16"/>
      <c r="H23" s="16"/>
      <c r="I23" s="16"/>
    </row>
    <row r="24" spans="1:9" x14ac:dyDescent="0.3">
      <c r="B24" s="1338"/>
      <c r="C24" s="453"/>
      <c r="D24" s="453"/>
      <c r="E24" s="295"/>
      <c r="F24" s="16"/>
      <c r="G24" s="16"/>
      <c r="H24" s="16"/>
      <c r="I24" s="16"/>
    </row>
    <row r="25" spans="1:9" x14ac:dyDescent="0.3">
      <c r="B25" s="1338"/>
      <c r="C25" s="452"/>
      <c r="D25" s="452"/>
      <c r="E25" s="295"/>
      <c r="F25" s="16"/>
      <c r="G25" s="16"/>
      <c r="H25" s="16"/>
      <c r="I25" s="16"/>
    </row>
    <row r="26" spans="1:9" x14ac:dyDescent="0.3">
      <c r="B26" s="1338"/>
      <c r="C26" s="452"/>
      <c r="D26" s="452"/>
      <c r="E26" s="295"/>
      <c r="F26" s="16"/>
      <c r="G26" s="16"/>
      <c r="H26" s="16"/>
      <c r="I26" s="16"/>
    </row>
    <row r="27" spans="1:9" x14ac:dyDescent="0.3">
      <c r="B27" s="1338"/>
      <c r="C27" s="452"/>
      <c r="D27" s="452"/>
      <c r="E27" s="16"/>
      <c r="F27" s="16"/>
      <c r="G27" s="16"/>
      <c r="H27" s="16"/>
      <c r="I27" s="16"/>
    </row>
    <row r="28" spans="1:9" x14ac:dyDescent="0.3">
      <c r="B28" s="1338"/>
      <c r="C28" s="452"/>
      <c r="D28" s="452"/>
      <c r="E28" s="16"/>
      <c r="F28" s="16"/>
      <c r="G28" s="16"/>
      <c r="H28" s="16"/>
      <c r="I28" s="16"/>
    </row>
    <row r="29" spans="1:9" x14ac:dyDescent="0.3">
      <c r="B29" s="1339"/>
      <c r="C29" s="453"/>
      <c r="D29" s="453"/>
      <c r="E29" s="16"/>
      <c r="F29" s="16"/>
      <c r="G29" s="16"/>
      <c r="H29" s="16"/>
      <c r="I29" s="16"/>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4" orientation="landscape" r:id="rId1"/>
  <headerFooter>
    <oddHeader>&amp;CCS
Příloha XXI</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G44"/>
  <sheetViews>
    <sheetView showGridLines="0" showWhiteSpace="0" view="pageLayout" zoomScale="115" zoomScaleNormal="120" zoomScalePageLayoutView="115" workbookViewId="0">
      <selection activeCell="G37" sqref="G37"/>
    </sheetView>
  </sheetViews>
  <sheetFormatPr defaultColWidth="9.109375" defaultRowHeight="14.4" x14ac:dyDescent="0.3"/>
  <cols>
    <col min="1" max="1" width="1" style="37" customWidth="1"/>
    <col min="2" max="2" width="7.88671875" style="37" customWidth="1"/>
    <col min="3" max="3" width="64.44140625" style="37" customWidth="1"/>
    <col min="4" max="4" width="13.88671875" style="37" customWidth="1"/>
    <col min="5" max="5" width="14.109375" style="37" customWidth="1"/>
    <col min="6" max="6" width="16.5546875" style="37" customWidth="1"/>
    <col min="7" max="7" width="9.109375" style="37" customWidth="1"/>
    <col min="8" max="16384" width="9.109375" style="37"/>
  </cols>
  <sheetData>
    <row r="1" spans="1:6" x14ac:dyDescent="0.3">
      <c r="A1" s="36"/>
      <c r="B1" s="36"/>
      <c r="C1" s="36"/>
      <c r="D1" s="36"/>
      <c r="E1" s="36"/>
      <c r="F1" s="36"/>
    </row>
    <row r="2" spans="1:6" x14ac:dyDescent="0.3">
      <c r="A2" s="36"/>
      <c r="B2" s="44" t="s">
        <v>3</v>
      </c>
    </row>
    <row r="3" spans="1:6" x14ac:dyDescent="0.3">
      <c r="A3" s="36"/>
    </row>
    <row r="4" spans="1:6" x14ac:dyDescent="0.3">
      <c r="A4" s="36"/>
    </row>
    <row r="5" spans="1:6" ht="28.8" x14ac:dyDescent="0.3">
      <c r="A5" s="36"/>
      <c r="B5" s="1032"/>
      <c r="C5" s="1033"/>
      <c r="D5" s="1031" t="s">
        <v>4</v>
      </c>
      <c r="E5" s="1031"/>
      <c r="F5" s="33" t="s">
        <v>5</v>
      </c>
    </row>
    <row r="6" spans="1:6" x14ac:dyDescent="0.3">
      <c r="A6" s="36"/>
      <c r="B6" s="1032"/>
      <c r="C6" s="1033"/>
      <c r="D6" s="33" t="s">
        <v>6</v>
      </c>
      <c r="E6" s="33" t="s">
        <v>7</v>
      </c>
      <c r="F6" s="33" t="s">
        <v>8</v>
      </c>
    </row>
    <row r="7" spans="1:6" x14ac:dyDescent="0.3">
      <c r="A7" s="36"/>
      <c r="B7" s="1034"/>
      <c r="C7" s="1035"/>
      <c r="D7" s="33" t="s">
        <v>9</v>
      </c>
      <c r="E7" s="33" t="s">
        <v>10</v>
      </c>
      <c r="F7" s="33" t="s">
        <v>9</v>
      </c>
    </row>
    <row r="8" spans="1:6" x14ac:dyDescent="0.3">
      <c r="A8" s="36"/>
      <c r="B8" s="33">
        <v>1</v>
      </c>
      <c r="C8" s="34" t="s">
        <v>11</v>
      </c>
      <c r="D8" s="905">
        <f>SUM(D9:D13)</f>
        <v>88060394.572391883</v>
      </c>
      <c r="E8" s="905">
        <f>SUM(E9:E13)</f>
        <v>73623028</v>
      </c>
      <c r="F8" s="905">
        <f>SUM(F9:F13)</f>
        <v>7044831.6382400002</v>
      </c>
    </row>
    <row r="9" spans="1:6" x14ac:dyDescent="0.3">
      <c r="A9" s="36"/>
      <c r="B9" s="33">
        <v>2</v>
      </c>
      <c r="C9" s="38" t="s">
        <v>12</v>
      </c>
      <c r="D9" s="905">
        <f>107373122-D15</f>
        <v>88060394.572391883</v>
      </c>
      <c r="E9" s="905">
        <f>88976088-E15</f>
        <v>73623028</v>
      </c>
      <c r="F9" s="905">
        <f>8589849.83244865-F15</f>
        <v>7044831.6382400002</v>
      </c>
    </row>
    <row r="10" spans="1:6" x14ac:dyDescent="0.3">
      <c r="A10" s="36"/>
      <c r="B10" s="33">
        <v>3</v>
      </c>
      <c r="C10" s="38" t="s">
        <v>123</v>
      </c>
      <c r="D10" s="905"/>
      <c r="E10" s="905"/>
      <c r="F10" s="905"/>
    </row>
    <row r="11" spans="1:6" x14ac:dyDescent="0.3">
      <c r="A11" s="36"/>
      <c r="B11" s="33">
        <v>4</v>
      </c>
      <c r="C11" s="38" t="s">
        <v>13</v>
      </c>
      <c r="D11" s="905"/>
      <c r="E11" s="905"/>
      <c r="F11" s="905"/>
    </row>
    <row r="12" spans="1:6" x14ac:dyDescent="0.3">
      <c r="A12" s="36"/>
      <c r="B12" s="33" t="s">
        <v>14</v>
      </c>
      <c r="C12" s="38" t="s">
        <v>15</v>
      </c>
      <c r="D12" s="905"/>
      <c r="E12" s="905"/>
      <c r="F12" s="905"/>
    </row>
    <row r="13" spans="1:6" x14ac:dyDescent="0.3">
      <c r="A13" s="36"/>
      <c r="B13" s="33">
        <v>5</v>
      </c>
      <c r="C13" s="38" t="s">
        <v>124</v>
      </c>
      <c r="D13" s="905"/>
      <c r="E13" s="905"/>
      <c r="F13" s="905"/>
    </row>
    <row r="14" spans="1:6" x14ac:dyDescent="0.3">
      <c r="A14" s="36"/>
      <c r="B14" s="33">
        <v>6</v>
      </c>
      <c r="C14" s="34" t="s">
        <v>16</v>
      </c>
      <c r="D14" s="905">
        <f>SUM(D15:D19)</f>
        <v>19312727.427608117</v>
      </c>
      <c r="E14" s="905">
        <f>SUM(E15:E19)</f>
        <v>15353060</v>
      </c>
      <c r="F14" s="905">
        <f>SUM(F15:F19)</f>
        <v>1545018.1942086497</v>
      </c>
    </row>
    <row r="15" spans="1:6" x14ac:dyDescent="0.3">
      <c r="A15" s="36"/>
      <c r="B15" s="33">
        <v>7</v>
      </c>
      <c r="C15" s="38" t="s">
        <v>12</v>
      </c>
      <c r="D15" s="905">
        <v>19312727.427608117</v>
      </c>
      <c r="E15" s="905">
        <v>15353060</v>
      </c>
      <c r="F15" s="905">
        <v>1545018.1942086497</v>
      </c>
    </row>
    <row r="16" spans="1:6" x14ac:dyDescent="0.3">
      <c r="A16" s="36"/>
      <c r="B16" s="33">
        <v>8</v>
      </c>
      <c r="C16" s="38" t="s">
        <v>17</v>
      </c>
      <c r="D16" s="905"/>
      <c r="E16" s="905"/>
      <c r="F16" s="905"/>
    </row>
    <row r="17" spans="1:7" x14ac:dyDescent="0.3">
      <c r="A17" s="36"/>
      <c r="B17" s="33" t="s">
        <v>18</v>
      </c>
      <c r="C17" s="38" t="s">
        <v>19</v>
      </c>
      <c r="D17" s="905"/>
      <c r="E17" s="905"/>
      <c r="F17" s="905"/>
      <c r="G17" s="39"/>
    </row>
    <row r="18" spans="1:7" x14ac:dyDescent="0.3">
      <c r="A18" s="36"/>
      <c r="B18" s="33" t="s">
        <v>20</v>
      </c>
      <c r="C18" s="38" t="s">
        <v>21</v>
      </c>
      <c r="D18" s="905"/>
      <c r="E18" s="905"/>
      <c r="F18" s="905"/>
    </row>
    <row r="19" spans="1:7" x14ac:dyDescent="0.3">
      <c r="A19" s="36"/>
      <c r="B19" s="33">
        <v>9</v>
      </c>
      <c r="C19" s="38" t="s">
        <v>22</v>
      </c>
      <c r="D19" s="905"/>
      <c r="E19" s="905"/>
      <c r="F19" s="905"/>
    </row>
    <row r="20" spans="1:7" x14ac:dyDescent="0.3">
      <c r="A20" s="36"/>
      <c r="B20" s="33">
        <v>10</v>
      </c>
      <c r="C20" s="34" t="s">
        <v>23</v>
      </c>
      <c r="D20" s="906"/>
      <c r="E20" s="906"/>
      <c r="F20" s="906"/>
    </row>
    <row r="21" spans="1:7" x14ac:dyDescent="0.3">
      <c r="A21" s="36"/>
      <c r="B21" s="33">
        <v>11</v>
      </c>
      <c r="C21" s="34" t="s">
        <v>23</v>
      </c>
      <c r="D21" s="906"/>
      <c r="E21" s="906"/>
      <c r="F21" s="906"/>
    </row>
    <row r="22" spans="1:7" x14ac:dyDescent="0.3">
      <c r="A22" s="36"/>
      <c r="B22" s="33">
        <v>12</v>
      </c>
      <c r="C22" s="34" t="s">
        <v>23</v>
      </c>
      <c r="D22" s="906"/>
      <c r="E22" s="906"/>
      <c r="F22" s="906"/>
    </row>
    <row r="23" spans="1:7" x14ac:dyDescent="0.3">
      <c r="A23" s="36"/>
      <c r="B23" s="33">
        <v>13</v>
      </c>
      <c r="C23" s="34" t="s">
        <v>23</v>
      </c>
      <c r="D23" s="906"/>
      <c r="E23" s="906"/>
      <c r="F23" s="906"/>
    </row>
    <row r="24" spans="1:7" x14ac:dyDescent="0.3">
      <c r="A24" s="36"/>
      <c r="B24" s="33">
        <v>14</v>
      </c>
      <c r="C24" s="34" t="s">
        <v>23</v>
      </c>
      <c r="D24" s="906"/>
      <c r="E24" s="906"/>
      <c r="F24" s="906"/>
    </row>
    <row r="25" spans="1:7" x14ac:dyDescent="0.3">
      <c r="A25" s="36"/>
      <c r="B25" s="33">
        <v>15</v>
      </c>
      <c r="C25" s="34" t="s">
        <v>24</v>
      </c>
      <c r="D25" s="905"/>
      <c r="E25" s="905"/>
      <c r="F25" s="905"/>
    </row>
    <row r="26" spans="1:7" ht="25.8" customHeight="1" x14ac:dyDescent="0.3">
      <c r="A26" s="36"/>
      <c r="B26" s="33">
        <v>16</v>
      </c>
      <c r="C26" s="34" t="s">
        <v>25</v>
      </c>
      <c r="D26" s="905"/>
      <c r="E26" s="905"/>
      <c r="F26" s="905"/>
    </row>
    <row r="27" spans="1:7" x14ac:dyDescent="0.3">
      <c r="A27" s="36"/>
      <c r="B27" s="33">
        <v>17</v>
      </c>
      <c r="C27" s="38" t="s">
        <v>26</v>
      </c>
      <c r="D27" s="905"/>
      <c r="E27" s="905"/>
      <c r="F27" s="905"/>
    </row>
    <row r="28" spans="1:7" x14ac:dyDescent="0.3">
      <c r="A28" s="36"/>
      <c r="B28" s="33">
        <v>18</v>
      </c>
      <c r="C28" s="38" t="s">
        <v>27</v>
      </c>
      <c r="D28" s="905"/>
      <c r="E28" s="905"/>
      <c r="F28" s="905"/>
    </row>
    <row r="29" spans="1:7" x14ac:dyDescent="0.3">
      <c r="A29" s="36"/>
      <c r="B29" s="33">
        <v>19</v>
      </c>
      <c r="C29" s="38" t="s">
        <v>28</v>
      </c>
      <c r="D29" s="905"/>
      <c r="E29" s="905"/>
      <c r="F29" s="905"/>
    </row>
    <row r="30" spans="1:7" x14ac:dyDescent="0.3">
      <c r="A30" s="36"/>
      <c r="B30" s="33" t="s">
        <v>29</v>
      </c>
      <c r="C30" s="38" t="s">
        <v>30</v>
      </c>
      <c r="D30" s="905"/>
      <c r="E30" s="905"/>
      <c r="F30" s="905"/>
    </row>
    <row r="31" spans="1:7" x14ac:dyDescent="0.3">
      <c r="A31" s="36"/>
      <c r="B31" s="33">
        <v>20</v>
      </c>
      <c r="C31" s="34" t="s">
        <v>31</v>
      </c>
      <c r="D31" s="905">
        <f>SUM(D32:D33)</f>
        <v>75192788</v>
      </c>
      <c r="E31" s="905">
        <f>SUM(E32:E33)</f>
        <v>47465150</v>
      </c>
      <c r="F31" s="905">
        <f>SUM(F32:F33)</f>
        <v>6015423.6692999993</v>
      </c>
    </row>
    <row r="32" spans="1:7" x14ac:dyDescent="0.3">
      <c r="A32" s="36"/>
      <c r="B32" s="33">
        <v>21</v>
      </c>
      <c r="C32" s="38" t="s">
        <v>12</v>
      </c>
      <c r="D32" s="905">
        <v>75192788</v>
      </c>
      <c r="E32" s="905">
        <v>47465150</v>
      </c>
      <c r="F32" s="905">
        <v>6015423.6692999993</v>
      </c>
    </row>
    <row r="33" spans="1:6" x14ac:dyDescent="0.3">
      <c r="A33" s="36"/>
      <c r="B33" s="33">
        <v>22</v>
      </c>
      <c r="C33" s="38" t="s">
        <v>32</v>
      </c>
      <c r="D33" s="34"/>
      <c r="E33" s="34"/>
      <c r="F33" s="34"/>
    </row>
    <row r="34" spans="1:6" x14ac:dyDescent="0.3">
      <c r="A34" s="36"/>
      <c r="B34" s="33" t="s">
        <v>33</v>
      </c>
      <c r="C34" s="34" t="s">
        <v>34</v>
      </c>
      <c r="D34" s="34"/>
      <c r="E34" s="34"/>
      <c r="F34" s="34"/>
    </row>
    <row r="35" spans="1:6" x14ac:dyDescent="0.3">
      <c r="A35" s="36"/>
      <c r="B35" s="33">
        <v>23</v>
      </c>
      <c r="C35" s="34" t="s">
        <v>35</v>
      </c>
      <c r="D35" s="40"/>
      <c r="E35" s="40"/>
      <c r="F35" s="40"/>
    </row>
    <row r="36" spans="1:6" x14ac:dyDescent="0.3">
      <c r="A36" s="36"/>
      <c r="B36" s="33" t="s">
        <v>36</v>
      </c>
      <c r="C36" s="34" t="s">
        <v>37</v>
      </c>
      <c r="D36" s="905">
        <v>180347663</v>
      </c>
      <c r="E36" s="905">
        <v>149593800</v>
      </c>
      <c r="F36" s="905">
        <v>14427812.793500001</v>
      </c>
    </row>
    <row r="37" spans="1:6" x14ac:dyDescent="0.3">
      <c r="A37" s="36"/>
      <c r="B37" s="33" t="s">
        <v>38</v>
      </c>
      <c r="C37" s="34" t="s">
        <v>12</v>
      </c>
      <c r="D37" s="34"/>
      <c r="E37" s="34"/>
      <c r="F37" s="34"/>
    </row>
    <row r="38" spans="1:6" x14ac:dyDescent="0.3">
      <c r="A38" s="36"/>
      <c r="B38" s="33" t="s">
        <v>39</v>
      </c>
      <c r="C38" s="34" t="s">
        <v>40</v>
      </c>
      <c r="D38" s="34"/>
      <c r="E38" s="34"/>
      <c r="F38" s="34"/>
    </row>
    <row r="39" spans="1:6" ht="28.8" x14ac:dyDescent="0.3">
      <c r="A39" s="36"/>
      <c r="B39" s="33">
        <v>24</v>
      </c>
      <c r="C39" s="34" t="s">
        <v>41</v>
      </c>
      <c r="D39" s="34"/>
      <c r="E39" s="34"/>
      <c r="F39" s="34"/>
    </row>
    <row r="40" spans="1:6" x14ac:dyDescent="0.3">
      <c r="A40" s="36"/>
      <c r="B40" s="33">
        <v>25</v>
      </c>
      <c r="C40" s="34" t="s">
        <v>23</v>
      </c>
      <c r="D40" s="40"/>
      <c r="E40" s="40"/>
      <c r="F40" s="40"/>
    </row>
    <row r="41" spans="1:6" x14ac:dyDescent="0.3">
      <c r="A41" s="36"/>
      <c r="B41" s="33">
        <v>26</v>
      </c>
      <c r="C41" s="34" t="s">
        <v>23</v>
      </c>
      <c r="D41" s="40"/>
      <c r="E41" s="40"/>
      <c r="F41" s="40"/>
    </row>
    <row r="42" spans="1:6" x14ac:dyDescent="0.3">
      <c r="A42" s="36"/>
      <c r="B42" s="33">
        <v>27</v>
      </c>
      <c r="C42" s="34" t="s">
        <v>23</v>
      </c>
      <c r="D42" s="40"/>
      <c r="E42" s="40"/>
      <c r="F42" s="40"/>
    </row>
    <row r="43" spans="1:6" x14ac:dyDescent="0.3">
      <c r="A43" s="36"/>
      <c r="B43" s="33">
        <v>28</v>
      </c>
      <c r="C43" s="34" t="s">
        <v>23</v>
      </c>
      <c r="D43" s="40"/>
      <c r="E43" s="40"/>
      <c r="F43" s="40"/>
    </row>
    <row r="44" spans="1:6" x14ac:dyDescent="0.3">
      <c r="A44" s="36"/>
      <c r="B44" s="41">
        <v>29</v>
      </c>
      <c r="C44" s="42" t="s">
        <v>42</v>
      </c>
      <c r="D44" s="907">
        <f>SUM(D8,D14,D25:D26,D31,D34:D36,D39)</f>
        <v>362913573</v>
      </c>
      <c r="E44" s="907">
        <f>SUM(E8,E14,E25:E26,E31,E34:E36,E39)</f>
        <v>286035038</v>
      </c>
      <c r="F44" s="907">
        <f>SUM(F8,F14,F25:F26,F31,F34:F36,F39)</f>
        <v>29033086.29524865</v>
      </c>
    </row>
  </sheetData>
  <mergeCells count="2">
    <mergeCell ref="D5:E5"/>
    <mergeCell ref="B5:C7"/>
  </mergeCells>
  <pageMargins left="0.7" right="0.7" top="0.75" bottom="0.75" header="0.3" footer="0.3"/>
  <pageSetup paperSize="9" orientation="landscape" r:id="rId1"/>
  <headerFooter>
    <oddHeader>&amp;C&amp;9CS
Příloha 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rgb="FF0070C0"/>
    <pageSetUpPr fitToPage="1"/>
  </sheetPr>
  <dimension ref="B2:L11"/>
  <sheetViews>
    <sheetView showGridLines="0" workbookViewId="0">
      <selection activeCell="D19" sqref="D19"/>
    </sheetView>
  </sheetViews>
  <sheetFormatPr defaultRowHeight="14.4" x14ac:dyDescent="0.3"/>
  <sheetData>
    <row r="2" spans="2:12" x14ac:dyDescent="0.3">
      <c r="B2" t="s">
        <v>1756</v>
      </c>
    </row>
    <row r="3" spans="2:12" x14ac:dyDescent="0.3">
      <c r="B3" t="s">
        <v>1757</v>
      </c>
    </row>
    <row r="5" spans="2:12" x14ac:dyDescent="0.3">
      <c r="B5" s="1348" t="s">
        <v>1420</v>
      </c>
      <c r="C5" s="1349"/>
      <c r="D5" s="1349"/>
      <c r="E5" s="1349"/>
      <c r="F5" s="1349"/>
      <c r="G5" s="1349"/>
      <c r="H5" s="1349"/>
      <c r="I5" s="1349"/>
      <c r="J5" s="1349"/>
      <c r="K5" s="1349"/>
      <c r="L5" s="1350"/>
    </row>
    <row r="6" spans="2:12" ht="22.5" customHeight="1" x14ac:dyDescent="0.3"/>
    <row r="7" spans="2:12" ht="22.5" customHeight="1" x14ac:dyDescent="0.3">
      <c r="B7" s="1017"/>
      <c r="C7" s="1017"/>
      <c r="D7" s="1017"/>
      <c r="E7" s="1017"/>
      <c r="F7" s="1017"/>
      <c r="G7" s="1017"/>
      <c r="H7" s="1017"/>
      <c r="I7" s="1017"/>
      <c r="J7" s="1017"/>
      <c r="K7" s="1017"/>
      <c r="L7" s="1017"/>
    </row>
    <row r="8" spans="2:12" ht="22.5" customHeight="1" x14ac:dyDescent="0.3">
      <c r="B8" s="1016"/>
      <c r="C8" s="1016"/>
      <c r="D8" s="1016"/>
      <c r="E8" s="1016"/>
      <c r="F8" s="1016"/>
      <c r="G8" s="1016"/>
      <c r="H8" s="1016"/>
      <c r="I8" s="1016"/>
      <c r="J8" s="1016"/>
      <c r="K8" s="1016"/>
      <c r="L8" s="1016"/>
    </row>
    <row r="9" spans="2:12" ht="22.5" customHeight="1" x14ac:dyDescent="0.3">
      <c r="B9" s="1017"/>
      <c r="C9" s="1017"/>
      <c r="D9" s="1017"/>
      <c r="E9" s="1017"/>
      <c r="F9" s="1017"/>
      <c r="G9" s="1017"/>
      <c r="H9" s="1017"/>
      <c r="I9" s="1017"/>
      <c r="J9" s="1017"/>
      <c r="K9" s="1017"/>
      <c r="L9" s="1017"/>
    </row>
    <row r="10" spans="2:12" ht="22.5" customHeight="1" x14ac:dyDescent="0.3"/>
    <row r="11" spans="2:12" ht="22.5" customHeight="1" x14ac:dyDescent="0.3"/>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5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9" tint="0.79998168889431442"/>
    <pageSetUpPr fitToPage="1"/>
  </sheetPr>
  <dimension ref="A1:H78"/>
  <sheetViews>
    <sheetView showGridLines="0" view="pageLayout" zoomScaleNormal="100" workbookViewId="0">
      <selection activeCell="A4" sqref="A4:H4"/>
    </sheetView>
  </sheetViews>
  <sheetFormatPr defaultRowHeight="14.4" x14ac:dyDescent="0.3"/>
  <cols>
    <col min="1" max="1" width="14.6640625" customWidth="1"/>
    <col min="2" max="2" width="16.5546875" customWidth="1"/>
    <col min="3" max="3" width="16.88671875" customWidth="1"/>
    <col min="4" max="4" width="17.6640625" customWidth="1"/>
    <col min="5" max="5" width="16.109375" customWidth="1"/>
    <col min="6" max="6" width="23.6640625" customWidth="1"/>
    <col min="7" max="7" width="17.109375" customWidth="1"/>
    <col min="8" max="8" width="18.33203125" customWidth="1"/>
  </cols>
  <sheetData>
    <row r="1" spans="1:8" ht="21" x14ac:dyDescent="0.4">
      <c r="A1" s="610" t="s">
        <v>1420</v>
      </c>
      <c r="B1" s="439"/>
      <c r="C1" s="439"/>
      <c r="D1" s="439"/>
      <c r="E1" s="439"/>
      <c r="F1" s="439"/>
      <c r="G1" s="285"/>
      <c r="H1" s="285"/>
    </row>
    <row r="3" spans="1:8" x14ac:dyDescent="0.3">
      <c r="A3" s="5" t="s">
        <v>1421</v>
      </c>
    </row>
    <row r="4" spans="1:8" x14ac:dyDescent="0.3">
      <c r="A4" s="1351" t="s">
        <v>1422</v>
      </c>
      <c r="B4" s="1351"/>
      <c r="C4" s="1351"/>
      <c r="D4" s="1351"/>
      <c r="E4" s="1351"/>
      <c r="F4" s="1351"/>
      <c r="G4" s="1351"/>
      <c r="H4" s="1351"/>
    </row>
    <row r="5" spans="1:8" ht="41.4" customHeight="1" x14ac:dyDescent="0.3">
      <c r="A5" s="1352" t="s">
        <v>1423</v>
      </c>
      <c r="B5" s="1352" t="s">
        <v>1424</v>
      </c>
      <c r="C5" s="41" t="s">
        <v>1425</v>
      </c>
      <c r="D5" s="41" t="s">
        <v>1426</v>
      </c>
      <c r="E5" s="291" t="s">
        <v>907</v>
      </c>
      <c r="F5" s="291" t="s">
        <v>1427</v>
      </c>
      <c r="G5" s="291" t="s">
        <v>1402</v>
      </c>
      <c r="H5" s="291" t="s">
        <v>1342</v>
      </c>
    </row>
    <row r="6" spans="1:8" x14ac:dyDescent="0.3">
      <c r="A6" s="1353"/>
      <c r="B6" s="1353"/>
      <c r="C6" s="22" t="s">
        <v>6</v>
      </c>
      <c r="D6" s="22" t="s">
        <v>7</v>
      </c>
      <c r="E6" s="22" t="s">
        <v>8</v>
      </c>
      <c r="F6" s="22" t="s">
        <v>43</v>
      </c>
      <c r="G6" s="22" t="s">
        <v>44</v>
      </c>
      <c r="H6" s="22" t="s">
        <v>166</v>
      </c>
    </row>
    <row r="7" spans="1:8" x14ac:dyDescent="0.3">
      <c r="A7" s="1076" t="s">
        <v>1428</v>
      </c>
      <c r="B7" s="295" t="s">
        <v>1429</v>
      </c>
      <c r="C7" s="295"/>
      <c r="D7" s="295"/>
      <c r="E7" s="460">
        <v>0.5</v>
      </c>
      <c r="F7" s="295"/>
      <c r="G7" s="295"/>
      <c r="H7" s="295"/>
    </row>
    <row r="8" spans="1:8" x14ac:dyDescent="0.3">
      <c r="A8" s="1076"/>
      <c r="B8" s="295" t="s">
        <v>1430</v>
      </c>
      <c r="C8" s="295"/>
      <c r="D8" s="295"/>
      <c r="E8" s="460">
        <v>0.7</v>
      </c>
      <c r="F8" s="295"/>
      <c r="G8" s="295"/>
      <c r="H8" s="295"/>
    </row>
    <row r="9" spans="1:8" x14ac:dyDescent="0.3">
      <c r="A9" s="1076" t="s">
        <v>1431</v>
      </c>
      <c r="B9" s="295" t="s">
        <v>1429</v>
      </c>
      <c r="C9" s="295"/>
      <c r="D9" s="295"/>
      <c r="E9" s="460">
        <v>0.7</v>
      </c>
      <c r="F9" s="295"/>
      <c r="G9" s="295"/>
      <c r="H9" s="295"/>
    </row>
    <row r="10" spans="1:8" x14ac:dyDescent="0.3">
      <c r="A10" s="1076"/>
      <c r="B10" s="295" t="s">
        <v>1430</v>
      </c>
      <c r="C10" s="295"/>
      <c r="D10" s="295"/>
      <c r="E10" s="460">
        <v>0.9</v>
      </c>
      <c r="F10" s="295"/>
      <c r="G10" s="295"/>
      <c r="H10" s="295"/>
    </row>
    <row r="11" spans="1:8" x14ac:dyDescent="0.3">
      <c r="A11" s="1076" t="s">
        <v>1432</v>
      </c>
      <c r="B11" s="295" t="s">
        <v>1429</v>
      </c>
      <c r="C11" s="295"/>
      <c r="D11" s="295"/>
      <c r="E11" s="460">
        <v>1.1499999999999999</v>
      </c>
      <c r="F11" s="295"/>
      <c r="G11" s="295"/>
      <c r="H11" s="295"/>
    </row>
    <row r="12" spans="1:8" x14ac:dyDescent="0.3">
      <c r="A12" s="1076"/>
      <c r="B12" s="295" t="s">
        <v>1430</v>
      </c>
      <c r="C12" s="295"/>
      <c r="D12" s="295"/>
      <c r="E12" s="460">
        <v>1.1499999999999999</v>
      </c>
      <c r="F12" s="295"/>
      <c r="G12" s="295"/>
      <c r="H12" s="295"/>
    </row>
    <row r="13" spans="1:8" x14ac:dyDescent="0.3">
      <c r="A13" s="1076" t="s">
        <v>1433</v>
      </c>
      <c r="B13" s="295" t="s">
        <v>1429</v>
      </c>
      <c r="C13" s="295"/>
      <c r="D13" s="295"/>
      <c r="E13" s="460">
        <v>2.5</v>
      </c>
      <c r="F13" s="295"/>
      <c r="G13" s="295"/>
      <c r="H13" s="295"/>
    </row>
    <row r="14" spans="1:8" x14ac:dyDescent="0.3">
      <c r="A14" s="1076"/>
      <c r="B14" s="295" t="s">
        <v>1430</v>
      </c>
      <c r="C14" s="295"/>
      <c r="D14" s="295"/>
      <c r="E14" s="460">
        <v>2.5</v>
      </c>
      <c r="F14" s="295"/>
      <c r="G14" s="295"/>
      <c r="H14" s="295"/>
    </row>
    <row r="15" spans="1:8" x14ac:dyDescent="0.3">
      <c r="A15" s="1076" t="s">
        <v>1434</v>
      </c>
      <c r="B15" s="295" t="s">
        <v>1429</v>
      </c>
      <c r="C15" s="295"/>
      <c r="D15" s="295"/>
      <c r="E15" s="461" t="s">
        <v>1435</v>
      </c>
      <c r="F15" s="295"/>
      <c r="G15" s="295"/>
      <c r="H15" s="295"/>
    </row>
    <row r="16" spans="1:8" x14ac:dyDescent="0.3">
      <c r="A16" s="1076"/>
      <c r="B16" s="295" t="s">
        <v>1430</v>
      </c>
      <c r="C16" s="295"/>
      <c r="D16" s="295"/>
      <c r="E16" s="461" t="s">
        <v>1435</v>
      </c>
      <c r="F16" s="295"/>
      <c r="G16" s="295"/>
      <c r="H16" s="295"/>
    </row>
    <row r="17" spans="1:8" x14ac:dyDescent="0.3">
      <c r="A17" s="1076" t="s">
        <v>42</v>
      </c>
      <c r="B17" s="295" t="s">
        <v>1429</v>
      </c>
      <c r="C17" s="295"/>
      <c r="D17" s="295"/>
      <c r="E17" s="295"/>
      <c r="F17" s="295"/>
      <c r="G17" s="295"/>
      <c r="H17" s="295"/>
    </row>
    <row r="18" spans="1:8" x14ac:dyDescent="0.3">
      <c r="A18" s="1076"/>
      <c r="B18" s="295" t="s">
        <v>1430</v>
      </c>
      <c r="C18" s="295"/>
      <c r="D18" s="295"/>
      <c r="E18" s="295"/>
      <c r="F18" s="295"/>
      <c r="G18" s="295"/>
      <c r="H18" s="295"/>
    </row>
    <row r="20" spans="1:8" x14ac:dyDescent="0.3">
      <c r="A20" s="5" t="s">
        <v>1436</v>
      </c>
    </row>
    <row r="21" spans="1:8" x14ac:dyDescent="0.3">
      <c r="A21" s="1351" t="s">
        <v>1437</v>
      </c>
      <c r="B21" s="1351"/>
      <c r="C21" s="1351"/>
      <c r="D21" s="1351"/>
      <c r="E21" s="1351"/>
      <c r="F21" s="1351"/>
      <c r="G21" s="1351"/>
      <c r="H21" s="1351"/>
    </row>
    <row r="22" spans="1:8" ht="42.6" customHeight="1" x14ac:dyDescent="0.3">
      <c r="A22" s="1352" t="s">
        <v>1423</v>
      </c>
      <c r="B22" s="1352" t="s">
        <v>1424</v>
      </c>
      <c r="C22" s="41" t="s">
        <v>1425</v>
      </c>
      <c r="D22" s="41" t="s">
        <v>1426</v>
      </c>
      <c r="E22" s="291" t="s">
        <v>907</v>
      </c>
      <c r="F22" s="291" t="s">
        <v>1427</v>
      </c>
      <c r="G22" s="291" t="s">
        <v>1402</v>
      </c>
      <c r="H22" s="291" t="s">
        <v>1342</v>
      </c>
    </row>
    <row r="23" spans="1:8" x14ac:dyDescent="0.3">
      <c r="A23" s="1353"/>
      <c r="B23" s="1353"/>
      <c r="C23" s="22" t="s">
        <v>6</v>
      </c>
      <c r="D23" s="22" t="s">
        <v>7</v>
      </c>
      <c r="E23" s="22" t="s">
        <v>8</v>
      </c>
      <c r="F23" s="22" t="s">
        <v>43</v>
      </c>
      <c r="G23" s="22" t="s">
        <v>44</v>
      </c>
      <c r="H23" s="22" t="s">
        <v>166</v>
      </c>
    </row>
    <row r="24" spans="1:8" x14ac:dyDescent="0.3">
      <c r="A24" s="1076" t="s">
        <v>1428</v>
      </c>
      <c r="B24" s="295" t="s">
        <v>1429</v>
      </c>
      <c r="C24" s="295"/>
      <c r="D24" s="295"/>
      <c r="E24" s="460">
        <v>0.5</v>
      </c>
      <c r="F24" s="295"/>
      <c r="G24" s="295"/>
      <c r="H24" s="295"/>
    </row>
    <row r="25" spans="1:8" x14ac:dyDescent="0.3">
      <c r="A25" s="1076"/>
      <c r="B25" s="295" t="s">
        <v>1430</v>
      </c>
      <c r="C25" s="295"/>
      <c r="D25" s="295"/>
      <c r="E25" s="460">
        <v>0.7</v>
      </c>
      <c r="F25" s="295"/>
      <c r="G25" s="295"/>
      <c r="H25" s="295"/>
    </row>
    <row r="26" spans="1:8" x14ac:dyDescent="0.3">
      <c r="A26" s="1076" t="s">
        <v>1431</v>
      </c>
      <c r="B26" s="295" t="s">
        <v>1429</v>
      </c>
      <c r="C26" s="295"/>
      <c r="D26" s="295"/>
      <c r="E26" s="460">
        <v>0.7</v>
      </c>
      <c r="F26" s="295"/>
      <c r="G26" s="295"/>
      <c r="H26" s="295"/>
    </row>
    <row r="27" spans="1:8" x14ac:dyDescent="0.3">
      <c r="A27" s="1076"/>
      <c r="B27" s="295" t="s">
        <v>1430</v>
      </c>
      <c r="C27" s="295"/>
      <c r="D27" s="295"/>
      <c r="E27" s="460">
        <v>0.9</v>
      </c>
      <c r="F27" s="295"/>
      <c r="G27" s="295"/>
      <c r="H27" s="295"/>
    </row>
    <row r="28" spans="1:8" x14ac:dyDescent="0.3">
      <c r="A28" s="1076" t="s">
        <v>1432</v>
      </c>
      <c r="B28" s="295" t="s">
        <v>1429</v>
      </c>
      <c r="C28" s="295"/>
      <c r="D28" s="295"/>
      <c r="E28" s="460">
        <v>1.1499999999999999</v>
      </c>
      <c r="F28" s="295"/>
      <c r="G28" s="295"/>
      <c r="H28" s="295"/>
    </row>
    <row r="29" spans="1:8" x14ac:dyDescent="0.3">
      <c r="A29" s="1076"/>
      <c r="B29" s="295" t="s">
        <v>1430</v>
      </c>
      <c r="C29" s="295"/>
      <c r="D29" s="295"/>
      <c r="E29" s="460">
        <v>1.1499999999999999</v>
      </c>
      <c r="F29" s="295"/>
      <c r="G29" s="295"/>
      <c r="H29" s="295"/>
    </row>
    <row r="30" spans="1:8" x14ac:dyDescent="0.3">
      <c r="A30" s="1076" t="s">
        <v>1433</v>
      </c>
      <c r="B30" s="295" t="s">
        <v>1429</v>
      </c>
      <c r="C30" s="295"/>
      <c r="D30" s="295"/>
      <c r="E30" s="460">
        <v>2.5</v>
      </c>
      <c r="F30" s="295"/>
      <c r="G30" s="295"/>
      <c r="H30" s="295"/>
    </row>
    <row r="31" spans="1:8" x14ac:dyDescent="0.3">
      <c r="A31" s="1076"/>
      <c r="B31" s="295" t="s">
        <v>1430</v>
      </c>
      <c r="C31" s="295"/>
      <c r="D31" s="295"/>
      <c r="E31" s="460">
        <v>2.5</v>
      </c>
      <c r="F31" s="295"/>
      <c r="G31" s="295"/>
      <c r="H31" s="295"/>
    </row>
    <row r="32" spans="1:8" x14ac:dyDescent="0.3">
      <c r="A32" s="1076" t="s">
        <v>1434</v>
      </c>
      <c r="B32" s="295" t="s">
        <v>1429</v>
      </c>
      <c r="C32" s="295"/>
      <c r="D32" s="295"/>
      <c r="E32" s="461" t="s">
        <v>1435</v>
      </c>
      <c r="F32" s="295"/>
      <c r="G32" s="295"/>
      <c r="H32" s="295"/>
    </row>
    <row r="33" spans="1:8" x14ac:dyDescent="0.3">
      <c r="A33" s="1076"/>
      <c r="B33" s="295" t="s">
        <v>1430</v>
      </c>
      <c r="C33" s="295"/>
      <c r="D33" s="295"/>
      <c r="E33" s="461" t="s">
        <v>1435</v>
      </c>
      <c r="F33" s="295"/>
      <c r="G33" s="295"/>
      <c r="H33" s="295"/>
    </row>
    <row r="34" spans="1:8" x14ac:dyDescent="0.3">
      <c r="A34" s="1076" t="s">
        <v>42</v>
      </c>
      <c r="B34" s="295" t="s">
        <v>1429</v>
      </c>
      <c r="C34" s="295"/>
      <c r="D34" s="295"/>
      <c r="E34" s="295"/>
      <c r="F34" s="295"/>
      <c r="G34" s="295"/>
      <c r="H34" s="295"/>
    </row>
    <row r="35" spans="1:8" x14ac:dyDescent="0.3">
      <c r="A35" s="1076"/>
      <c r="B35" s="295" t="s">
        <v>1430</v>
      </c>
      <c r="C35" s="295"/>
      <c r="D35" s="295"/>
      <c r="E35" s="295"/>
      <c r="F35" s="295"/>
      <c r="G35" s="295"/>
      <c r="H35" s="295"/>
    </row>
    <row r="37" spans="1:8" x14ac:dyDescent="0.3">
      <c r="A37" s="5" t="s">
        <v>1438</v>
      </c>
    </row>
    <row r="38" spans="1:8" x14ac:dyDescent="0.3">
      <c r="A38" s="1351" t="s">
        <v>1439</v>
      </c>
      <c r="B38" s="1351"/>
      <c r="C38" s="1351"/>
      <c r="D38" s="1351"/>
      <c r="E38" s="1351"/>
      <c r="F38" s="1351"/>
      <c r="G38" s="1351"/>
      <c r="H38" s="1351"/>
    </row>
    <row r="39" spans="1:8" ht="40.200000000000003" customHeight="1" x14ac:dyDescent="0.3">
      <c r="A39" s="1354" t="s">
        <v>1423</v>
      </c>
      <c r="B39" s="1352" t="s">
        <v>1424</v>
      </c>
      <c r="C39" s="41" t="s">
        <v>1425</v>
      </c>
      <c r="D39" s="41" t="s">
        <v>1426</v>
      </c>
      <c r="E39" s="291" t="s">
        <v>907</v>
      </c>
      <c r="F39" s="291" t="s">
        <v>1427</v>
      </c>
      <c r="G39" s="291" t="s">
        <v>1402</v>
      </c>
      <c r="H39" s="291" t="s">
        <v>1342</v>
      </c>
    </row>
    <row r="40" spans="1:8" x14ac:dyDescent="0.3">
      <c r="A40" s="1355"/>
      <c r="B40" s="1353"/>
      <c r="C40" s="461" t="s">
        <v>6</v>
      </c>
      <c r="D40" s="461" t="s">
        <v>7</v>
      </c>
      <c r="E40" s="461" t="s">
        <v>8</v>
      </c>
      <c r="F40" s="461" t="s">
        <v>43</v>
      </c>
      <c r="G40" s="461" t="s">
        <v>44</v>
      </c>
      <c r="H40" s="461" t="s">
        <v>166</v>
      </c>
    </row>
    <row r="41" spans="1:8" x14ac:dyDescent="0.3">
      <c r="A41" s="1076" t="s">
        <v>1428</v>
      </c>
      <c r="B41" s="295" t="s">
        <v>1429</v>
      </c>
      <c r="C41" s="295"/>
      <c r="D41" s="295"/>
      <c r="E41" s="460">
        <v>0.5</v>
      </c>
      <c r="F41" s="295"/>
      <c r="G41" s="295"/>
      <c r="H41" s="295"/>
    </row>
    <row r="42" spans="1:8" x14ac:dyDescent="0.3">
      <c r="A42" s="1076"/>
      <c r="B42" s="295" t="s">
        <v>1430</v>
      </c>
      <c r="C42" s="295"/>
      <c r="D42" s="295"/>
      <c r="E42" s="460">
        <v>0.7</v>
      </c>
      <c r="F42" s="295"/>
      <c r="G42" s="295"/>
      <c r="H42" s="295"/>
    </row>
    <row r="43" spans="1:8" x14ac:dyDescent="0.3">
      <c r="A43" s="1076" t="s">
        <v>1431</v>
      </c>
      <c r="B43" s="295" t="s">
        <v>1429</v>
      </c>
      <c r="C43" s="295"/>
      <c r="D43" s="295"/>
      <c r="E43" s="460">
        <v>0.7</v>
      </c>
      <c r="F43" s="295"/>
      <c r="G43" s="295"/>
      <c r="H43" s="295"/>
    </row>
    <row r="44" spans="1:8" x14ac:dyDescent="0.3">
      <c r="A44" s="1076"/>
      <c r="B44" s="295" t="s">
        <v>1430</v>
      </c>
      <c r="C44" s="295"/>
      <c r="D44" s="295"/>
      <c r="E44" s="460">
        <v>0.9</v>
      </c>
      <c r="F44" s="295"/>
      <c r="G44" s="295"/>
      <c r="H44" s="295"/>
    </row>
    <row r="45" spans="1:8" x14ac:dyDescent="0.3">
      <c r="A45" s="1076" t="s">
        <v>1432</v>
      </c>
      <c r="B45" s="295" t="s">
        <v>1429</v>
      </c>
      <c r="C45" s="295"/>
      <c r="D45" s="295"/>
      <c r="E45" s="460">
        <v>1.1499999999999999</v>
      </c>
      <c r="F45" s="295"/>
      <c r="G45" s="295"/>
      <c r="H45" s="295"/>
    </row>
    <row r="46" spans="1:8" x14ac:dyDescent="0.3">
      <c r="A46" s="1076"/>
      <c r="B46" s="295" t="s">
        <v>1430</v>
      </c>
      <c r="C46" s="295"/>
      <c r="D46" s="295"/>
      <c r="E46" s="460">
        <v>1.1499999999999999</v>
      </c>
      <c r="F46" s="295"/>
      <c r="G46" s="295"/>
      <c r="H46" s="295"/>
    </row>
    <row r="47" spans="1:8" x14ac:dyDescent="0.3">
      <c r="A47" s="1076" t="s">
        <v>1433</v>
      </c>
      <c r="B47" s="295" t="s">
        <v>1429</v>
      </c>
      <c r="C47" s="295"/>
      <c r="D47" s="295"/>
      <c r="E47" s="460">
        <v>2.5</v>
      </c>
      <c r="F47" s="295"/>
      <c r="G47" s="295"/>
      <c r="H47" s="295"/>
    </row>
    <row r="48" spans="1:8" x14ac:dyDescent="0.3">
      <c r="A48" s="1076"/>
      <c r="B48" s="295" t="s">
        <v>1430</v>
      </c>
      <c r="C48" s="295"/>
      <c r="D48" s="295"/>
      <c r="E48" s="460">
        <v>2.5</v>
      </c>
      <c r="F48" s="295"/>
      <c r="G48" s="295"/>
      <c r="H48" s="295"/>
    </row>
    <row r="49" spans="1:8" x14ac:dyDescent="0.3">
      <c r="A49" s="1076" t="s">
        <v>1434</v>
      </c>
      <c r="B49" s="295" t="s">
        <v>1429</v>
      </c>
      <c r="C49" s="295"/>
      <c r="D49" s="295"/>
      <c r="E49" s="461" t="s">
        <v>1435</v>
      </c>
      <c r="F49" s="295"/>
      <c r="G49" s="295"/>
      <c r="H49" s="295"/>
    </row>
    <row r="50" spans="1:8" x14ac:dyDescent="0.3">
      <c r="A50" s="1076"/>
      <c r="B50" s="295" t="s">
        <v>1430</v>
      </c>
      <c r="C50" s="295"/>
      <c r="D50" s="295"/>
      <c r="E50" s="461" t="s">
        <v>1435</v>
      </c>
      <c r="F50" s="295"/>
      <c r="G50" s="295"/>
      <c r="H50" s="295"/>
    </row>
    <row r="51" spans="1:8" x14ac:dyDescent="0.3">
      <c r="A51" s="1076" t="s">
        <v>42</v>
      </c>
      <c r="B51" s="295" t="s">
        <v>1429</v>
      </c>
      <c r="C51" s="295"/>
      <c r="D51" s="295"/>
      <c r="E51" s="295"/>
      <c r="F51" s="295"/>
      <c r="G51" s="295"/>
      <c r="H51" s="295"/>
    </row>
    <row r="52" spans="1:8" x14ac:dyDescent="0.3">
      <c r="A52" s="1076"/>
      <c r="B52" s="295" t="s">
        <v>1430</v>
      </c>
      <c r="C52" s="295"/>
      <c r="D52" s="295"/>
      <c r="E52" s="295"/>
      <c r="F52" s="295"/>
      <c r="G52" s="295"/>
      <c r="H52" s="295"/>
    </row>
    <row r="54" spans="1:8" x14ac:dyDescent="0.3">
      <c r="A54" s="5" t="s">
        <v>1440</v>
      </c>
    </row>
    <row r="55" spans="1:8" x14ac:dyDescent="0.3">
      <c r="A55" s="1351" t="s">
        <v>1441</v>
      </c>
      <c r="B55" s="1351"/>
      <c r="C55" s="1351"/>
      <c r="D55" s="1351"/>
      <c r="E55" s="1351"/>
      <c r="F55" s="1351"/>
      <c r="G55" s="1351"/>
      <c r="H55" s="1351"/>
    </row>
    <row r="56" spans="1:8" ht="40.950000000000003" customHeight="1" x14ac:dyDescent="0.3">
      <c r="A56" s="1354" t="s">
        <v>1423</v>
      </c>
      <c r="B56" s="1352" t="s">
        <v>1424</v>
      </c>
      <c r="C56" s="41" t="s">
        <v>1425</v>
      </c>
      <c r="D56" s="41" t="s">
        <v>1426</v>
      </c>
      <c r="E56" s="291" t="s">
        <v>907</v>
      </c>
      <c r="F56" s="291" t="s">
        <v>1427</v>
      </c>
      <c r="G56" s="291" t="s">
        <v>1402</v>
      </c>
      <c r="H56" s="291" t="s">
        <v>1342</v>
      </c>
    </row>
    <row r="57" spans="1:8" x14ac:dyDescent="0.3">
      <c r="A57" s="1355"/>
      <c r="B57" s="1353"/>
      <c r="C57" s="461" t="s">
        <v>6</v>
      </c>
      <c r="D57" s="461" t="s">
        <v>7</v>
      </c>
      <c r="E57" s="461" t="s">
        <v>8</v>
      </c>
      <c r="F57" s="461" t="s">
        <v>43</v>
      </c>
      <c r="G57" s="461" t="s">
        <v>44</v>
      </c>
      <c r="H57" s="461" t="s">
        <v>166</v>
      </c>
    </row>
    <row r="58" spans="1:8" x14ac:dyDescent="0.3">
      <c r="A58" s="1076" t="s">
        <v>1428</v>
      </c>
      <c r="B58" s="295" t="s">
        <v>1429</v>
      </c>
      <c r="C58" s="295"/>
      <c r="D58" s="295"/>
      <c r="E58" s="460">
        <v>0.5</v>
      </c>
      <c r="F58" s="295"/>
      <c r="G58" s="295"/>
      <c r="H58" s="295"/>
    </row>
    <row r="59" spans="1:8" x14ac:dyDescent="0.3">
      <c r="A59" s="1076"/>
      <c r="B59" s="295" t="s">
        <v>1430</v>
      </c>
      <c r="C59" s="295"/>
      <c r="D59" s="295"/>
      <c r="E59" s="460">
        <v>0.7</v>
      </c>
      <c r="F59" s="295"/>
      <c r="G59" s="295"/>
      <c r="H59" s="295"/>
    </row>
    <row r="60" spans="1:8" x14ac:dyDescent="0.3">
      <c r="A60" s="1076" t="s">
        <v>1431</v>
      </c>
      <c r="B60" s="295" t="s">
        <v>1429</v>
      </c>
      <c r="C60" s="295"/>
      <c r="D60" s="295"/>
      <c r="E60" s="460">
        <v>0.7</v>
      </c>
      <c r="F60" s="295"/>
      <c r="G60" s="295"/>
      <c r="H60" s="295"/>
    </row>
    <row r="61" spans="1:8" x14ac:dyDescent="0.3">
      <c r="A61" s="1076"/>
      <c r="B61" s="295" t="s">
        <v>1430</v>
      </c>
      <c r="C61" s="295"/>
      <c r="D61" s="295"/>
      <c r="E61" s="460">
        <v>0.9</v>
      </c>
      <c r="F61" s="295"/>
      <c r="G61" s="295"/>
      <c r="H61" s="295"/>
    </row>
    <row r="62" spans="1:8" x14ac:dyDescent="0.3">
      <c r="A62" s="1076" t="s">
        <v>1432</v>
      </c>
      <c r="B62" s="295" t="s">
        <v>1429</v>
      </c>
      <c r="C62" s="295"/>
      <c r="D62" s="295"/>
      <c r="E62" s="460">
        <v>1.1499999999999999</v>
      </c>
      <c r="F62" s="295"/>
      <c r="G62" s="295"/>
      <c r="H62" s="295"/>
    </row>
    <row r="63" spans="1:8" x14ac:dyDescent="0.3">
      <c r="A63" s="1076"/>
      <c r="B63" s="295" t="s">
        <v>1430</v>
      </c>
      <c r="C63" s="295"/>
      <c r="D63" s="295"/>
      <c r="E63" s="460">
        <v>1.1499999999999999</v>
      </c>
      <c r="F63" s="295"/>
      <c r="G63" s="295"/>
      <c r="H63" s="295"/>
    </row>
    <row r="64" spans="1:8" x14ac:dyDescent="0.3">
      <c r="A64" s="1076" t="s">
        <v>1433</v>
      </c>
      <c r="B64" s="295" t="s">
        <v>1429</v>
      </c>
      <c r="C64" s="295"/>
      <c r="D64" s="295"/>
      <c r="E64" s="460">
        <v>2.5</v>
      </c>
      <c r="F64" s="295"/>
      <c r="G64" s="295"/>
      <c r="H64" s="295"/>
    </row>
    <row r="65" spans="1:8" x14ac:dyDescent="0.3">
      <c r="A65" s="1076"/>
      <c r="B65" s="295" t="s">
        <v>1430</v>
      </c>
      <c r="C65" s="295"/>
      <c r="D65" s="295"/>
      <c r="E65" s="460">
        <v>2.5</v>
      </c>
      <c r="F65" s="295"/>
      <c r="G65" s="295"/>
      <c r="H65" s="295"/>
    </row>
    <row r="66" spans="1:8" x14ac:dyDescent="0.3">
      <c r="A66" s="1076" t="s">
        <v>1434</v>
      </c>
      <c r="B66" s="295" t="s">
        <v>1429</v>
      </c>
      <c r="C66" s="295"/>
      <c r="D66" s="295"/>
      <c r="E66" s="461" t="s">
        <v>1435</v>
      </c>
      <c r="F66" s="295"/>
      <c r="G66" s="295"/>
      <c r="H66" s="295"/>
    </row>
    <row r="67" spans="1:8" x14ac:dyDescent="0.3">
      <c r="A67" s="1076"/>
      <c r="B67" s="295" t="s">
        <v>1430</v>
      </c>
      <c r="C67" s="295"/>
      <c r="D67" s="295"/>
      <c r="E67" s="461" t="s">
        <v>1435</v>
      </c>
      <c r="F67" s="295"/>
      <c r="G67" s="295"/>
      <c r="H67" s="295"/>
    </row>
    <row r="68" spans="1:8" x14ac:dyDescent="0.3">
      <c r="A68" s="1076" t="s">
        <v>42</v>
      </c>
      <c r="B68" s="295" t="s">
        <v>1429</v>
      </c>
      <c r="C68" s="295"/>
      <c r="D68" s="295"/>
      <c r="E68" s="295"/>
      <c r="F68" s="295"/>
      <c r="G68" s="295"/>
      <c r="H68" s="295"/>
    </row>
    <row r="69" spans="1:8" x14ac:dyDescent="0.3">
      <c r="A69" s="1076"/>
      <c r="B69" s="295" t="s">
        <v>1430</v>
      </c>
      <c r="C69" s="295"/>
      <c r="D69" s="295"/>
      <c r="E69" s="295"/>
      <c r="F69" s="295"/>
      <c r="G69" s="295"/>
      <c r="H69" s="295"/>
    </row>
    <row r="71" spans="1:8" x14ac:dyDescent="0.3">
      <c r="A71" s="5" t="s">
        <v>1442</v>
      </c>
    </row>
    <row r="72" spans="1:8" x14ac:dyDescent="0.3">
      <c r="A72" s="1142" t="s">
        <v>1443</v>
      </c>
      <c r="B72" s="1142"/>
      <c r="C72" s="1142"/>
      <c r="D72" s="1142"/>
      <c r="E72" s="1142"/>
      <c r="F72" s="1142"/>
      <c r="G72" s="1142"/>
    </row>
    <row r="73" spans="1:8" ht="28.8" x14ac:dyDescent="0.3">
      <c r="A73" s="1352" t="s">
        <v>1444</v>
      </c>
      <c r="B73" s="41" t="s">
        <v>1425</v>
      </c>
      <c r="C73" s="41" t="s">
        <v>1426</v>
      </c>
      <c r="D73" s="291" t="s">
        <v>907</v>
      </c>
      <c r="E73" s="291" t="s">
        <v>1427</v>
      </c>
      <c r="F73" s="291" t="s">
        <v>1402</v>
      </c>
      <c r="G73" s="291" t="s">
        <v>1342</v>
      </c>
    </row>
    <row r="74" spans="1:8" x14ac:dyDescent="0.3">
      <c r="A74" s="1353"/>
      <c r="B74" s="461" t="s">
        <v>6</v>
      </c>
      <c r="C74" s="461" t="s">
        <v>7</v>
      </c>
      <c r="D74" s="461" t="s">
        <v>8</v>
      </c>
      <c r="E74" s="461" t="s">
        <v>43</v>
      </c>
      <c r="F74" s="461" t="s">
        <v>44</v>
      </c>
      <c r="G74" s="461" t="s">
        <v>166</v>
      </c>
    </row>
    <row r="75" spans="1:8" ht="72" x14ac:dyDescent="0.3">
      <c r="A75" s="295" t="s">
        <v>1445</v>
      </c>
      <c r="B75" s="295"/>
      <c r="C75" s="295"/>
      <c r="D75" s="460">
        <v>1.9</v>
      </c>
      <c r="E75" s="295"/>
      <c r="F75" s="295"/>
      <c r="G75" s="295"/>
    </row>
    <row r="76" spans="1:8" ht="72" x14ac:dyDescent="0.3">
      <c r="A76" s="295" t="s">
        <v>1446</v>
      </c>
      <c r="B76" s="295"/>
      <c r="C76" s="295"/>
      <c r="D76" s="460">
        <v>2.9</v>
      </c>
      <c r="E76" s="295"/>
      <c r="F76" s="295"/>
      <c r="G76" s="295"/>
    </row>
    <row r="77" spans="1:8" ht="28.8" x14ac:dyDescent="0.3">
      <c r="A77" s="295" t="s">
        <v>1447</v>
      </c>
      <c r="B77" s="295"/>
      <c r="C77" s="295"/>
      <c r="D77" s="460">
        <v>3.7</v>
      </c>
      <c r="E77" s="295"/>
      <c r="F77" s="295"/>
      <c r="G77" s="295"/>
    </row>
    <row r="78" spans="1:8" x14ac:dyDescent="0.3">
      <c r="A78" s="295" t="s">
        <v>42</v>
      </c>
      <c r="B78" s="295"/>
      <c r="C78" s="295"/>
      <c r="D78" s="295"/>
      <c r="E78" s="295"/>
      <c r="F78" s="295"/>
      <c r="G78" s="295"/>
    </row>
  </sheetData>
  <mergeCells count="38">
    <mergeCell ref="A72:G72"/>
    <mergeCell ref="A73:A74"/>
    <mergeCell ref="A58:A59"/>
    <mergeCell ref="A60:A61"/>
    <mergeCell ref="A62:A63"/>
    <mergeCell ref="A64:A65"/>
    <mergeCell ref="A66:A67"/>
    <mergeCell ref="A68:A69"/>
    <mergeCell ref="A47:A48"/>
    <mergeCell ref="A49:A50"/>
    <mergeCell ref="A51:A52"/>
    <mergeCell ref="A55:H55"/>
    <mergeCell ref="A56:A57"/>
    <mergeCell ref="B56:B57"/>
    <mergeCell ref="A45:A46"/>
    <mergeCell ref="A24:A25"/>
    <mergeCell ref="A26:A27"/>
    <mergeCell ref="A28:A29"/>
    <mergeCell ref="A30:A31"/>
    <mergeCell ref="A32:A33"/>
    <mergeCell ref="A34:A35"/>
    <mergeCell ref="A38:H38"/>
    <mergeCell ref="A39:A40"/>
    <mergeCell ref="B39:B40"/>
    <mergeCell ref="A41:A42"/>
    <mergeCell ref="A43:A44"/>
    <mergeCell ref="A13:A14"/>
    <mergeCell ref="A15:A16"/>
    <mergeCell ref="A17:A18"/>
    <mergeCell ref="A21:H21"/>
    <mergeCell ref="A22:A23"/>
    <mergeCell ref="B22:B23"/>
    <mergeCell ref="A11:A12"/>
    <mergeCell ref="A4:H4"/>
    <mergeCell ref="A5:A6"/>
    <mergeCell ref="B5:B6"/>
    <mergeCell ref="A7:A8"/>
    <mergeCell ref="A9:A10"/>
  </mergeCells>
  <pageMargins left="0.70866141732283472" right="0.70866141732283472" top="0.74803149606299213" bottom="0.74803149606299213" header="0.31496062992125984" footer="0.31496062992125984"/>
  <pageSetup paperSize="9" scale="92" fitToHeight="0" orientation="landscape" r:id="rId1"/>
  <headerFooter>
    <oddHeader>&amp;CCS
Příloha XXIII</oddHead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rgb="FF0070C0"/>
    <pageSetUpPr fitToPage="1"/>
  </sheetPr>
  <dimension ref="B2:L19"/>
  <sheetViews>
    <sheetView showGridLines="0" showRuler="0" zoomScaleNormal="100" workbookViewId="0"/>
  </sheetViews>
  <sheetFormatPr defaultRowHeight="14.4" x14ac:dyDescent="0.3"/>
  <cols>
    <col min="12" max="12" width="29.44140625" customWidth="1"/>
  </cols>
  <sheetData>
    <row r="2" spans="2:12" x14ac:dyDescent="0.3">
      <c r="B2" t="s">
        <v>1758</v>
      </c>
    </row>
    <row r="3" spans="2:12" x14ac:dyDescent="0.3">
      <c r="B3" t="s">
        <v>1759</v>
      </c>
    </row>
    <row r="5" spans="2:12" x14ac:dyDescent="0.3">
      <c r="B5" s="1018" t="s">
        <v>1448</v>
      </c>
      <c r="C5" s="1019"/>
      <c r="D5" s="1019"/>
      <c r="E5" s="1019"/>
      <c r="F5" s="1019"/>
      <c r="G5" s="1019"/>
      <c r="H5" s="1019"/>
      <c r="I5" s="1019"/>
      <c r="J5" s="1019"/>
      <c r="K5" s="1019"/>
      <c r="L5" s="1020"/>
    </row>
    <row r="6" spans="2:12" x14ac:dyDescent="0.3">
      <c r="B6" s="1021" t="s">
        <v>1449</v>
      </c>
      <c r="C6" s="1016"/>
      <c r="D6" s="1016"/>
      <c r="E6" s="1016"/>
      <c r="F6" s="1016"/>
      <c r="G6" s="1016"/>
      <c r="H6" s="1016"/>
      <c r="I6" s="1016"/>
      <c r="J6" s="1016"/>
      <c r="K6" s="1016"/>
      <c r="L6" s="1022"/>
    </row>
    <row r="7" spans="2:12" ht="22.5" customHeight="1" x14ac:dyDescent="0.3">
      <c r="B7" s="1021" t="s">
        <v>1450</v>
      </c>
      <c r="C7" s="1016"/>
      <c r="D7" s="1016"/>
      <c r="E7" s="1016"/>
      <c r="F7" s="1016"/>
      <c r="G7" s="1016"/>
      <c r="H7" s="1016"/>
      <c r="I7" s="1016"/>
      <c r="J7" s="1016"/>
      <c r="K7" s="1016"/>
      <c r="L7" s="1022"/>
    </row>
    <row r="8" spans="2:12" x14ac:dyDescent="0.3">
      <c r="B8" s="1021" t="s">
        <v>1451</v>
      </c>
      <c r="C8" s="1016"/>
      <c r="D8" s="1016"/>
      <c r="E8" s="1016"/>
      <c r="F8" s="1016"/>
      <c r="G8" s="1016"/>
      <c r="H8" s="1016"/>
      <c r="I8" s="1016"/>
      <c r="J8" s="1016"/>
      <c r="K8" s="1016"/>
      <c r="L8" s="1022"/>
    </row>
    <row r="9" spans="2:12" ht="22.5" customHeight="1" x14ac:dyDescent="0.3">
      <c r="B9" s="1021" t="s">
        <v>1452</v>
      </c>
      <c r="C9" s="1016"/>
      <c r="D9" s="1016"/>
      <c r="E9" s="1016"/>
      <c r="F9" s="1016"/>
      <c r="G9" s="1016"/>
      <c r="H9" s="1016"/>
      <c r="I9" s="1016"/>
      <c r="J9" s="1016"/>
      <c r="K9" s="1016"/>
      <c r="L9" s="1022"/>
    </row>
    <row r="10" spans="2:12" ht="22.5" customHeight="1" x14ac:dyDescent="0.3">
      <c r="B10" s="1021" t="s">
        <v>1453</v>
      </c>
      <c r="C10" s="1016"/>
      <c r="D10" s="1016"/>
      <c r="E10" s="1016"/>
      <c r="F10" s="1016"/>
      <c r="G10" s="1016"/>
      <c r="H10" s="1016"/>
      <c r="I10" s="1016"/>
      <c r="J10" s="1016"/>
      <c r="K10" s="1016"/>
      <c r="L10" s="1022"/>
    </row>
    <row r="11" spans="2:12" x14ac:dyDescent="0.3">
      <c r="B11" s="1021" t="s">
        <v>1454</v>
      </c>
      <c r="C11" s="1016"/>
      <c r="D11" s="1016"/>
      <c r="E11" s="1016"/>
      <c r="F11" s="1016"/>
      <c r="G11" s="1016"/>
      <c r="H11" s="1016"/>
      <c r="I11" s="1016"/>
      <c r="J11" s="1016"/>
      <c r="K11" s="1016"/>
      <c r="L11" s="1022"/>
    </row>
    <row r="12" spans="2:12" ht="22.5" customHeight="1" x14ac:dyDescent="0.3">
      <c r="B12" s="1021" t="s">
        <v>1455</v>
      </c>
      <c r="C12" s="1016"/>
      <c r="D12" s="1016"/>
      <c r="E12" s="1016"/>
      <c r="F12" s="1016"/>
      <c r="G12" s="1016"/>
      <c r="H12" s="1016"/>
      <c r="I12" s="1016"/>
      <c r="J12" s="1016"/>
      <c r="K12" s="1016"/>
      <c r="L12" s="1022"/>
    </row>
    <row r="13" spans="2:12" ht="22.5" customHeight="1" x14ac:dyDescent="0.3">
      <c r="B13" s="1023" t="s">
        <v>1456</v>
      </c>
      <c r="C13" s="1024"/>
      <c r="D13" s="1024"/>
      <c r="E13" s="1024"/>
      <c r="F13" s="1024"/>
      <c r="G13" s="1024"/>
      <c r="H13" s="1024"/>
      <c r="I13" s="1024"/>
      <c r="J13" s="1024"/>
      <c r="K13" s="1024"/>
      <c r="L13" s="1025"/>
    </row>
    <row r="14" spans="2:12" ht="22.5" customHeight="1" x14ac:dyDescent="0.3"/>
    <row r="15" spans="2:12" ht="22.5" customHeight="1" x14ac:dyDescent="0.3">
      <c r="B15" s="1017"/>
      <c r="C15" s="1017"/>
      <c r="D15" s="1017"/>
      <c r="E15" s="1017"/>
      <c r="F15" s="1017"/>
      <c r="G15" s="1017"/>
      <c r="H15" s="1017"/>
      <c r="I15" s="1017"/>
      <c r="J15" s="1017"/>
      <c r="K15" s="1017"/>
      <c r="L15" s="1017"/>
    </row>
    <row r="16" spans="2:12" ht="22.5" customHeight="1" x14ac:dyDescent="0.3">
      <c r="B16" s="1016"/>
      <c r="C16" s="1016"/>
      <c r="D16" s="1016"/>
      <c r="E16" s="1016"/>
      <c r="F16" s="1016"/>
      <c r="G16" s="1016"/>
      <c r="H16" s="1016"/>
      <c r="I16" s="1016"/>
      <c r="J16" s="1016"/>
      <c r="K16" s="1016"/>
      <c r="L16" s="1016"/>
    </row>
    <row r="17" spans="2:12" ht="22.5" customHeight="1" x14ac:dyDescent="0.3">
      <c r="B17" s="1017"/>
      <c r="C17" s="1017"/>
      <c r="D17" s="1017"/>
      <c r="E17" s="1017"/>
      <c r="F17" s="1017"/>
      <c r="G17" s="1017"/>
      <c r="H17" s="1017"/>
      <c r="I17" s="1017"/>
      <c r="J17" s="1017"/>
      <c r="K17" s="1017"/>
      <c r="L17" s="1017"/>
    </row>
    <row r="18" spans="2:12" ht="22.5" customHeight="1" x14ac:dyDescent="0.3"/>
    <row r="19" spans="2:12" ht="22.5" customHeight="1" x14ac:dyDescent="0.3"/>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700-000000000000}"/>
    <hyperlink ref="B6:L6" location="'EU CCR1'!A1" display="Šablona EU CCR1 – Analýza expozic s úvěrovým rizikem protistrany podle přístupu" xr:uid="{00000000-0004-0000-4700-000001000000}"/>
    <hyperlink ref="B7:L7" location="'EU CCR2'!A1" display="Šablona EU CCR2 – Transakce podléhající kapitálovým požadavkům na riziko související s úvěrovou úpravou v ocenění" xr:uid="{00000000-0004-0000-4700-000002000000}"/>
    <hyperlink ref="B8:L8" location="'EU CCR3'!A1" display="Šablona EU CCR3 – Standardizovaný přístup – Expozice s úvěrovým rizikem protistrany podle regulatorních kategorií expozic a rizikové váhy" xr:uid="{00000000-0004-0000-4700-000003000000}"/>
    <hyperlink ref="B9:L9" location="'EU CCR4'!A1" display="Šablona EU CCR4 – Přístup IRB – Expozice s úvěrovým rizikem protistrany podle kategorie expozic a stupnice PD" xr:uid="{00000000-0004-0000-4700-000004000000}"/>
    <hyperlink ref="B10:L10" location="'EU CCR5'!A1" display="Šablona EU CCR5 – Složení kolaterálu pro expozice s úvěrovým rizikem protistrany" xr:uid="{00000000-0004-0000-4700-000005000000}"/>
    <hyperlink ref="B11:L11" location="'EU CCR6'!A1" display="Šablona EU CCR6 – Expozice úvěrových derivátů" xr:uid="{00000000-0004-0000-4700-000006000000}"/>
    <hyperlink ref="B12:L12" location="'EU CCR7'!A1" display="Šablona EU CCR7 – Tokové výkazy objemů rizikově vážených expozic o expozicích s úvěrovým rizikem protistrany podle metody interního modelu" xr:uid="{00000000-0004-0000-4700-000007000000}"/>
    <hyperlink ref="B13:L13" location="'EU CCR8'!A1" display="Šablona EU CCR8 – Expozice vůči ústředním protistranám" xr:uid="{00000000-0004-0000-4700-000008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5" tint="0.79998168889431442"/>
    <pageSetUpPr fitToPage="1"/>
  </sheetPr>
  <dimension ref="A1:D8"/>
  <sheetViews>
    <sheetView showGridLines="0" view="pageLayout" zoomScaleNormal="100" workbookViewId="0">
      <selection activeCell="B5" sqref="B5"/>
    </sheetView>
  </sheetViews>
  <sheetFormatPr defaultColWidth="11.5546875" defaultRowHeight="14.4" x14ac:dyDescent="0.3"/>
  <cols>
    <col min="2" max="2" width="93.33203125" customWidth="1"/>
    <col min="3" max="3" width="26.88671875" customWidth="1"/>
  </cols>
  <sheetData>
    <row r="1" spans="1:4" ht="40.200000000000003" customHeight="1" x14ac:dyDescent="0.35">
      <c r="A1" s="1356" t="s">
        <v>1448</v>
      </c>
      <c r="B1" s="1357"/>
      <c r="C1" s="1357"/>
      <c r="D1" s="1357"/>
    </row>
    <row r="2" spans="1:4" x14ac:dyDescent="0.3">
      <c r="C2" s="462" t="s">
        <v>1457</v>
      </c>
    </row>
    <row r="3" spans="1:4" ht="73.5" customHeight="1" x14ac:dyDescent="0.3">
      <c r="A3" s="768" t="s">
        <v>116</v>
      </c>
      <c r="B3" s="769" t="s">
        <v>1894</v>
      </c>
      <c r="C3" s="767"/>
    </row>
    <row r="4" spans="1:4" ht="74.25" customHeight="1" x14ac:dyDescent="0.3">
      <c r="A4" s="768" t="s">
        <v>119</v>
      </c>
      <c r="B4" s="770" t="s">
        <v>1895</v>
      </c>
      <c r="C4" s="767"/>
    </row>
    <row r="5" spans="1:4" ht="60.75" customHeight="1" x14ac:dyDescent="0.3">
      <c r="A5" s="768" t="s">
        <v>154</v>
      </c>
      <c r="B5" s="769" t="s">
        <v>1896</v>
      </c>
      <c r="C5" s="767"/>
    </row>
    <row r="6" spans="1:4" ht="68.25" customHeight="1" x14ac:dyDescent="0.3">
      <c r="A6" s="771" t="s">
        <v>139</v>
      </c>
      <c r="B6" s="769" t="s">
        <v>1897</v>
      </c>
      <c r="C6" s="767"/>
    </row>
    <row r="7" spans="1:4" ht="52.5" customHeight="1" x14ac:dyDescent="0.3">
      <c r="A7" s="771" t="s">
        <v>141</v>
      </c>
      <c r="B7" s="770" t="s">
        <v>1898</v>
      </c>
      <c r="C7" s="767"/>
    </row>
    <row r="8" spans="1:4" ht="15" x14ac:dyDescent="0.3">
      <c r="A8" s="463"/>
      <c r="B8" s="464"/>
    </row>
  </sheetData>
  <mergeCells count="1">
    <mergeCell ref="A1:D1"/>
  </mergeCells>
  <pageMargins left="0.70866141732283472" right="0.70866141732283472" top="0.74803149606299213" bottom="0.74803149606299213" header="0.31496062992125984" footer="0.31496062992125984"/>
  <pageSetup paperSize="9" scale="91" orientation="landscape" r:id="rId1"/>
  <headerFooter>
    <oddHeader>&amp;L
&amp;CCS 
Příloha XXV</oddHeader>
    <oddFooter>&amp;C&amp;P</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9" tint="0.79998168889431442"/>
    <pageSetUpPr fitToPage="1"/>
  </sheetPr>
  <dimension ref="A1:K38"/>
  <sheetViews>
    <sheetView showGridLines="0" view="pageLayout" topLeftCell="A2" zoomScale="90" zoomScaleNormal="80" zoomScalePageLayoutView="90" workbookViewId="0">
      <selection activeCell="A4" sqref="A4:H4"/>
    </sheetView>
  </sheetViews>
  <sheetFormatPr defaultColWidth="9.109375" defaultRowHeight="14.4" x14ac:dyDescent="0.3"/>
  <cols>
    <col min="1" max="1" width="9.109375" style="49" customWidth="1"/>
    <col min="2" max="2" width="64.44140625" customWidth="1"/>
    <col min="3" max="3" width="18.6640625" customWidth="1"/>
    <col min="4" max="4" width="14.5546875" customWidth="1"/>
    <col min="6" max="7" width="14.109375" customWidth="1"/>
    <col min="8" max="10" width="16.6640625" customWidth="1"/>
  </cols>
  <sheetData>
    <row r="1" spans="1:11" ht="18" x14ac:dyDescent="0.3">
      <c r="A1" s="772" t="s">
        <v>1449</v>
      </c>
      <c r="B1" s="49"/>
    </row>
    <row r="2" spans="1:11" ht="15.6" x14ac:dyDescent="0.3">
      <c r="A2" s="465" t="s">
        <v>230</v>
      </c>
    </row>
    <row r="3" spans="1:11" x14ac:dyDescent="0.3">
      <c r="A3" s="442"/>
      <c r="B3" s="269"/>
      <c r="C3" s="466"/>
      <c r="D3" s="466"/>
      <c r="E3" s="466"/>
      <c r="F3" s="466"/>
      <c r="G3" s="466"/>
      <c r="H3" s="466"/>
      <c r="I3" s="466"/>
      <c r="J3" s="466"/>
      <c r="K3" s="282"/>
    </row>
    <row r="4" spans="1:11" x14ac:dyDescent="0.3">
      <c r="A4" s="773"/>
      <c r="B4" s="759"/>
      <c r="C4" s="740" t="s">
        <v>6</v>
      </c>
      <c r="D4" s="740" t="s">
        <v>7</v>
      </c>
      <c r="E4" s="740" t="s">
        <v>8</v>
      </c>
      <c r="F4" s="740" t="s">
        <v>43</v>
      </c>
      <c r="G4" s="740" t="s">
        <v>44</v>
      </c>
      <c r="H4" s="740" t="s">
        <v>166</v>
      </c>
      <c r="I4" s="740" t="s">
        <v>167</v>
      </c>
      <c r="J4" s="740" t="s">
        <v>201</v>
      </c>
      <c r="K4" s="467"/>
    </row>
    <row r="5" spans="1:11" ht="84" customHeight="1" x14ac:dyDescent="0.3">
      <c r="A5" s="773"/>
      <c r="B5" s="759"/>
      <c r="C5" s="740" t="s">
        <v>1458</v>
      </c>
      <c r="D5" s="740" t="s">
        <v>1459</v>
      </c>
      <c r="E5" s="740" t="s">
        <v>1460</v>
      </c>
      <c r="F5" s="740" t="s">
        <v>1899</v>
      </c>
      <c r="G5" s="740" t="s">
        <v>1461</v>
      </c>
      <c r="H5" s="740" t="s">
        <v>1462</v>
      </c>
      <c r="I5" s="740" t="s">
        <v>1427</v>
      </c>
      <c r="J5" s="740" t="s">
        <v>1463</v>
      </c>
      <c r="K5" s="467"/>
    </row>
    <row r="6" spans="1:11" ht="32.25" customHeight="1" x14ac:dyDescent="0.3">
      <c r="A6" s="740" t="s">
        <v>1900</v>
      </c>
      <c r="B6" s="774" t="s">
        <v>1464</v>
      </c>
      <c r="C6" s="775"/>
      <c r="D6" s="775"/>
      <c r="E6" s="776"/>
      <c r="F6" s="777" t="s">
        <v>1465</v>
      </c>
      <c r="G6" s="777"/>
      <c r="H6" s="759"/>
      <c r="I6" s="759"/>
      <c r="J6" s="759"/>
      <c r="K6" s="467"/>
    </row>
    <row r="7" spans="1:11" ht="25.5" customHeight="1" x14ac:dyDescent="0.3">
      <c r="A7" s="740" t="s">
        <v>1901</v>
      </c>
      <c r="B7" s="774" t="s">
        <v>1466</v>
      </c>
      <c r="C7" s="778"/>
      <c r="D7" s="778"/>
      <c r="E7" s="779"/>
      <c r="F7" s="740" t="s">
        <v>1465</v>
      </c>
      <c r="G7" s="740"/>
      <c r="H7" s="778"/>
      <c r="I7" s="778"/>
      <c r="J7" s="778"/>
      <c r="K7" s="467"/>
    </row>
    <row r="8" spans="1:11" ht="33" customHeight="1" x14ac:dyDescent="0.3">
      <c r="A8" s="740">
        <v>1</v>
      </c>
      <c r="B8" s="774" t="s">
        <v>1467</v>
      </c>
      <c r="C8" s="759"/>
      <c r="D8" s="759"/>
      <c r="E8" s="776"/>
      <c r="F8" s="740" t="s">
        <v>1465</v>
      </c>
      <c r="G8" s="740"/>
      <c r="H8" s="759"/>
      <c r="I8" s="759"/>
      <c r="J8" s="759"/>
      <c r="K8" s="467"/>
    </row>
    <row r="9" spans="1:11" ht="24.75" customHeight="1" x14ac:dyDescent="0.3">
      <c r="A9" s="740">
        <v>2</v>
      </c>
      <c r="B9" s="759" t="s">
        <v>1468</v>
      </c>
      <c r="C9" s="776"/>
      <c r="D9" s="776"/>
      <c r="E9" s="759"/>
      <c r="F9" s="759"/>
      <c r="G9" s="759"/>
      <c r="H9" s="759"/>
      <c r="I9" s="759"/>
      <c r="J9" s="759"/>
      <c r="K9" s="467"/>
    </row>
    <row r="10" spans="1:11" ht="24" customHeight="1" x14ac:dyDescent="0.3">
      <c r="A10" s="740" t="s">
        <v>397</v>
      </c>
      <c r="B10" s="747" t="s">
        <v>1469</v>
      </c>
      <c r="C10" s="776"/>
      <c r="D10" s="776"/>
      <c r="E10" s="759"/>
      <c r="F10" s="776"/>
      <c r="G10" s="759"/>
      <c r="H10" s="759"/>
      <c r="I10" s="759"/>
      <c r="J10" s="759"/>
      <c r="K10" s="467"/>
    </row>
    <row r="11" spans="1:11" ht="27" customHeight="1" x14ac:dyDescent="0.3">
      <c r="A11" s="740" t="s">
        <v>1470</v>
      </c>
      <c r="B11" s="747" t="s">
        <v>1471</v>
      </c>
      <c r="C11" s="776"/>
      <c r="D11" s="776"/>
      <c r="E11" s="759"/>
      <c r="F11" s="776"/>
      <c r="G11" s="759"/>
      <c r="H11" s="759"/>
      <c r="I11" s="759"/>
      <c r="J11" s="759"/>
      <c r="K11" s="467"/>
    </row>
    <row r="12" spans="1:11" ht="25.5" customHeight="1" x14ac:dyDescent="0.3">
      <c r="A12" s="740" t="s">
        <v>1472</v>
      </c>
      <c r="B12" s="747" t="s">
        <v>1473</v>
      </c>
      <c r="C12" s="776"/>
      <c r="D12" s="776"/>
      <c r="E12" s="759"/>
      <c r="F12" s="776"/>
      <c r="G12" s="759"/>
      <c r="H12" s="759"/>
      <c r="I12" s="759"/>
      <c r="J12" s="759"/>
      <c r="K12" s="467"/>
    </row>
    <row r="13" spans="1:11" ht="28.5" customHeight="1" x14ac:dyDescent="0.3">
      <c r="A13" s="740">
        <v>3</v>
      </c>
      <c r="B13" s="759" t="s">
        <v>1474</v>
      </c>
      <c r="C13" s="776"/>
      <c r="D13" s="776"/>
      <c r="E13" s="776"/>
      <c r="F13" s="776"/>
      <c r="G13" s="759"/>
      <c r="H13" s="759"/>
      <c r="I13" s="759"/>
      <c r="J13" s="759"/>
      <c r="K13" s="467"/>
    </row>
    <row r="14" spans="1:11" ht="27.75" customHeight="1" x14ac:dyDescent="0.3">
      <c r="A14" s="740">
        <v>4</v>
      </c>
      <c r="B14" s="759" t="s">
        <v>1475</v>
      </c>
      <c r="C14" s="776"/>
      <c r="D14" s="776"/>
      <c r="E14" s="776"/>
      <c r="F14" s="776"/>
      <c r="G14" s="759"/>
      <c r="H14" s="759"/>
      <c r="I14" s="759"/>
      <c r="J14" s="759"/>
      <c r="K14" s="467"/>
    </row>
    <row r="15" spans="1:11" ht="27.75" customHeight="1" x14ac:dyDescent="0.3">
      <c r="A15" s="740">
        <v>5</v>
      </c>
      <c r="B15" s="759" t="s">
        <v>1476</v>
      </c>
      <c r="C15" s="776"/>
      <c r="D15" s="776"/>
      <c r="E15" s="776"/>
      <c r="F15" s="776"/>
      <c r="G15" s="759"/>
      <c r="H15" s="759"/>
      <c r="I15" s="759"/>
      <c r="J15" s="759"/>
      <c r="K15" s="467"/>
    </row>
    <row r="16" spans="1:11" x14ac:dyDescent="0.3">
      <c r="A16" s="740">
        <v>6</v>
      </c>
      <c r="B16" s="780" t="s">
        <v>42</v>
      </c>
      <c r="C16" s="776"/>
      <c r="D16" s="776"/>
      <c r="E16" s="776"/>
      <c r="F16" s="776"/>
      <c r="G16" s="759"/>
      <c r="H16" s="759"/>
      <c r="I16" s="759"/>
      <c r="J16" s="759"/>
      <c r="K16" s="467"/>
    </row>
    <row r="37" spans="11:11" ht="23.4" x14ac:dyDescent="0.45">
      <c r="K37" s="468"/>
    </row>
    <row r="38" spans="11:11" x14ac:dyDescent="0.3">
      <c r="K38" s="144"/>
    </row>
  </sheetData>
  <pageMargins left="0.70866141732283472" right="0.70866141732283472" top="0.74803149606299213" bottom="0.74803149606299213" header="0.31496062992125984" footer="0.31496062992125984"/>
  <pageSetup paperSize="9" scale="67" orientation="landscape" r:id="rId1"/>
  <headerFooter>
    <oddHeader>&amp;CCS
Příloha XXV</oddHeader>
    <oddFooter>&amp;C&amp;P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theme="9" tint="0.79998168889431442"/>
    <pageSetUpPr fitToPage="1"/>
  </sheetPr>
  <dimension ref="A1:D14"/>
  <sheetViews>
    <sheetView showGridLines="0" view="pageLayout" zoomScaleNormal="100" workbookViewId="0">
      <selection activeCell="A4" sqref="A4:H4"/>
    </sheetView>
  </sheetViews>
  <sheetFormatPr defaultColWidth="9.109375" defaultRowHeight="14.4" x14ac:dyDescent="0.3"/>
  <cols>
    <col min="2" max="2" width="79.44140625" customWidth="1"/>
    <col min="3" max="3" width="15.5546875" customWidth="1"/>
    <col min="4" max="4" width="18.6640625" customWidth="1"/>
  </cols>
  <sheetData>
    <row r="1" spans="1:4" ht="39" customHeight="1" x14ac:dyDescent="0.35">
      <c r="A1" s="1358" t="s">
        <v>1450</v>
      </c>
      <c r="B1" s="1357"/>
      <c r="C1" s="1357"/>
      <c r="D1" s="1357"/>
    </row>
    <row r="2" spans="1:4" x14ac:dyDescent="0.3">
      <c r="A2" s="77"/>
      <c r="C2" s="77"/>
      <c r="D2" s="77"/>
    </row>
    <row r="3" spans="1:4" x14ac:dyDescent="0.3">
      <c r="A3" s="467"/>
      <c r="B3" s="782" t="s">
        <v>230</v>
      </c>
      <c r="C3" s="733" t="s">
        <v>6</v>
      </c>
      <c r="D3" s="733" t="s">
        <v>7</v>
      </c>
    </row>
    <row r="4" spans="1:4" x14ac:dyDescent="0.3">
      <c r="A4" s="467"/>
      <c r="B4" s="1359"/>
      <c r="C4" s="1360" t="s">
        <v>1427</v>
      </c>
      <c r="D4" s="1361" t="s">
        <v>1477</v>
      </c>
    </row>
    <row r="5" spans="1:4" ht="15" customHeight="1" x14ac:dyDescent="0.3">
      <c r="A5" s="467"/>
      <c r="B5" s="1359"/>
      <c r="C5" s="1360"/>
      <c r="D5" s="1361"/>
    </row>
    <row r="6" spans="1:4" ht="41.25" customHeight="1" x14ac:dyDescent="0.3">
      <c r="A6" s="750">
        <v>1</v>
      </c>
      <c r="B6" s="784" t="s">
        <v>1478</v>
      </c>
      <c r="C6" s="750"/>
      <c r="D6" s="750"/>
    </row>
    <row r="7" spans="1:4" ht="20.100000000000001" customHeight="1" x14ac:dyDescent="0.3">
      <c r="A7" s="750">
        <v>2</v>
      </c>
      <c r="B7" s="784" t="s">
        <v>1479</v>
      </c>
      <c r="C7" s="783"/>
      <c r="D7" s="750"/>
    </row>
    <row r="8" spans="1:4" ht="20.100000000000001" customHeight="1" x14ac:dyDescent="0.3">
      <c r="A8" s="750">
        <v>3</v>
      </c>
      <c r="B8" s="784" t="s">
        <v>1480</v>
      </c>
      <c r="C8" s="783"/>
      <c r="D8" s="750"/>
    </row>
    <row r="9" spans="1:4" ht="20.100000000000001" customHeight="1" x14ac:dyDescent="0.3">
      <c r="A9" s="750">
        <v>4</v>
      </c>
      <c r="B9" s="784" t="s">
        <v>1481</v>
      </c>
      <c r="C9" s="750"/>
      <c r="D9" s="750"/>
    </row>
    <row r="10" spans="1:4" ht="20.100000000000001" customHeight="1" x14ac:dyDescent="0.3">
      <c r="A10" s="785" t="s">
        <v>544</v>
      </c>
      <c r="B10" s="786" t="s">
        <v>1902</v>
      </c>
      <c r="C10" s="750"/>
      <c r="D10" s="750"/>
    </row>
    <row r="11" spans="1:4" ht="29.25" customHeight="1" x14ac:dyDescent="0.3">
      <c r="A11" s="750">
        <v>5</v>
      </c>
      <c r="B11" s="787" t="s">
        <v>1482</v>
      </c>
      <c r="C11" s="750"/>
      <c r="D11" s="750"/>
    </row>
    <row r="12" spans="1:4" x14ac:dyDescent="0.3">
      <c r="B12" s="37"/>
    </row>
    <row r="13" spans="1:4" x14ac:dyDescent="0.3">
      <c r="A13" s="467"/>
    </row>
    <row r="14" spans="1:4" x14ac:dyDescent="0.3">
      <c r="A14" s="467"/>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theme="9" tint="0.79998168889431442"/>
    <pageSetUpPr fitToPage="1"/>
  </sheetPr>
  <dimension ref="A1:P19"/>
  <sheetViews>
    <sheetView showGridLines="0" view="pageLayout" zoomScaleNormal="115" workbookViewId="0">
      <selection activeCell="A4" sqref="A4:H4"/>
    </sheetView>
  </sheetViews>
  <sheetFormatPr defaultColWidth="9.109375" defaultRowHeight="14.4" x14ac:dyDescent="0.3"/>
  <cols>
    <col min="1" max="1" width="9.109375" style="74"/>
    <col min="2" max="2" width="56.6640625" customWidth="1"/>
    <col min="14" max="14" width="20.109375" style="37" customWidth="1"/>
  </cols>
  <sheetData>
    <row r="1" spans="1:16" ht="42.6" customHeight="1" x14ac:dyDescent="0.35">
      <c r="A1" s="1362" t="s">
        <v>1451</v>
      </c>
      <c r="B1" s="1357"/>
      <c r="C1" s="1357"/>
      <c r="D1" s="1357"/>
      <c r="E1" s="1357"/>
      <c r="F1" s="1357"/>
      <c r="G1" s="1357"/>
      <c r="H1" s="1357"/>
      <c r="I1" s="1357"/>
      <c r="J1" s="1357"/>
      <c r="K1" s="1357"/>
      <c r="L1" s="1357"/>
      <c r="M1" s="1357"/>
    </row>
    <row r="2" spans="1:16" x14ac:dyDescent="0.3">
      <c r="A2" s="782" t="s">
        <v>230</v>
      </c>
    </row>
    <row r="3" spans="1:16" x14ac:dyDescent="0.3">
      <c r="A3" s="469"/>
    </row>
    <row r="4" spans="1:16" ht="20.100000000000001" customHeight="1" x14ac:dyDescent="0.3">
      <c r="A4" s="470"/>
      <c r="B4" s="1363" t="s">
        <v>1417</v>
      </c>
      <c r="C4" s="1361" t="s">
        <v>907</v>
      </c>
      <c r="D4" s="1361"/>
      <c r="E4" s="1361"/>
      <c r="F4" s="1361"/>
      <c r="G4" s="1361"/>
      <c r="H4" s="1361"/>
      <c r="I4" s="1361"/>
      <c r="J4" s="1361"/>
      <c r="K4" s="1361"/>
      <c r="L4" s="1361"/>
      <c r="M4" s="1361"/>
      <c r="N4" s="471"/>
    </row>
    <row r="5" spans="1:16" ht="20.100000000000001" customHeight="1" x14ac:dyDescent="0.3">
      <c r="A5" s="470"/>
      <c r="B5" s="1363"/>
      <c r="C5" s="733" t="s">
        <v>6</v>
      </c>
      <c r="D5" s="733" t="s">
        <v>7</v>
      </c>
      <c r="E5" s="733" t="s">
        <v>8</v>
      </c>
      <c r="F5" s="733" t="s">
        <v>43</v>
      </c>
      <c r="G5" s="733" t="s">
        <v>44</v>
      </c>
      <c r="H5" s="733" t="s">
        <v>166</v>
      </c>
      <c r="I5" s="733" t="s">
        <v>167</v>
      </c>
      <c r="J5" s="733" t="s">
        <v>201</v>
      </c>
      <c r="K5" s="733" t="s">
        <v>402</v>
      </c>
      <c r="L5" s="733" t="s">
        <v>403</v>
      </c>
      <c r="M5" s="733" t="s">
        <v>404</v>
      </c>
      <c r="N5" s="736" t="s">
        <v>405</v>
      </c>
    </row>
    <row r="6" spans="1:16" ht="31.5" customHeight="1" x14ac:dyDescent="0.3">
      <c r="A6" s="472"/>
      <c r="B6" s="1363"/>
      <c r="C6" s="788">
        <v>0</v>
      </c>
      <c r="D6" s="788">
        <v>0.02</v>
      </c>
      <c r="E6" s="788">
        <v>0.04</v>
      </c>
      <c r="F6" s="788">
        <v>0.1</v>
      </c>
      <c r="G6" s="788">
        <v>0.2</v>
      </c>
      <c r="H6" s="788">
        <v>0.5</v>
      </c>
      <c r="I6" s="788">
        <v>0.7</v>
      </c>
      <c r="J6" s="788">
        <v>0.75</v>
      </c>
      <c r="K6" s="788">
        <v>1</v>
      </c>
      <c r="L6" s="788">
        <v>1.5</v>
      </c>
      <c r="M6" s="733" t="s">
        <v>909</v>
      </c>
      <c r="N6" s="736" t="s">
        <v>1903</v>
      </c>
    </row>
    <row r="7" spans="1:16" ht="24" customHeight="1" x14ac:dyDescent="0.3">
      <c r="A7" s="733">
        <v>1</v>
      </c>
      <c r="B7" s="789" t="s">
        <v>1370</v>
      </c>
      <c r="C7" s="750"/>
      <c r="D7" s="750"/>
      <c r="E7" s="750"/>
      <c r="F7" s="750"/>
      <c r="G7" s="750"/>
      <c r="H7" s="750"/>
      <c r="I7" s="750"/>
      <c r="J7" s="750"/>
      <c r="K7" s="750"/>
      <c r="L7" s="750"/>
      <c r="M7" s="750"/>
      <c r="N7" s="784"/>
    </row>
    <row r="8" spans="1:16" ht="20.100000000000001" customHeight="1" x14ac:dyDescent="0.3">
      <c r="A8" s="733">
        <v>2</v>
      </c>
      <c r="B8" s="789" t="s">
        <v>1483</v>
      </c>
      <c r="C8" s="750"/>
      <c r="D8" s="750"/>
      <c r="E8" s="750"/>
      <c r="F8" s="750"/>
      <c r="G8" s="750"/>
      <c r="H8" s="750"/>
      <c r="I8" s="750"/>
      <c r="J8" s="750"/>
      <c r="K8" s="750"/>
      <c r="L8" s="750"/>
      <c r="M8" s="750"/>
      <c r="N8" s="784"/>
    </row>
    <row r="9" spans="1:16" ht="20.100000000000001" customHeight="1" x14ac:dyDescent="0.3">
      <c r="A9" s="733">
        <v>3</v>
      </c>
      <c r="B9" s="789" t="s">
        <v>893</v>
      </c>
      <c r="C9" s="750"/>
      <c r="D9" s="750"/>
      <c r="E9" s="750"/>
      <c r="F9" s="750"/>
      <c r="G9" s="750"/>
      <c r="H9" s="750"/>
      <c r="I9" s="750"/>
      <c r="J9" s="750"/>
      <c r="K9" s="750"/>
      <c r="L9" s="750"/>
      <c r="M9" s="750"/>
      <c r="N9" s="784"/>
    </row>
    <row r="10" spans="1:16" ht="20.100000000000001" customHeight="1" x14ac:dyDescent="0.3">
      <c r="A10" s="733">
        <v>4</v>
      </c>
      <c r="B10" s="789" t="s">
        <v>894</v>
      </c>
      <c r="C10" s="750"/>
      <c r="D10" s="750"/>
      <c r="E10" s="750"/>
      <c r="F10" s="750"/>
      <c r="G10" s="750"/>
      <c r="H10" s="750"/>
      <c r="I10" s="750"/>
      <c r="J10" s="750"/>
      <c r="K10" s="750"/>
      <c r="L10" s="750"/>
      <c r="M10" s="750"/>
      <c r="N10" s="784"/>
    </row>
    <row r="11" spans="1:16" ht="20.100000000000001" customHeight="1" x14ac:dyDescent="0.3">
      <c r="A11" s="733">
        <v>5</v>
      </c>
      <c r="B11" s="789" t="s">
        <v>895</v>
      </c>
      <c r="C11" s="750"/>
      <c r="D11" s="750"/>
      <c r="E11" s="750"/>
      <c r="F11" s="750"/>
      <c r="G11" s="750"/>
      <c r="H11" s="750"/>
      <c r="I11" s="750"/>
      <c r="J11" s="750"/>
      <c r="K11" s="750"/>
      <c r="L11" s="750"/>
      <c r="M11" s="750"/>
      <c r="N11" s="784"/>
    </row>
    <row r="12" spans="1:16" ht="20.100000000000001" customHeight="1" x14ac:dyDescent="0.3">
      <c r="A12" s="733">
        <v>6</v>
      </c>
      <c r="B12" s="789" t="s">
        <v>896</v>
      </c>
      <c r="C12" s="750"/>
      <c r="D12" s="750"/>
      <c r="E12" s="750"/>
      <c r="F12" s="750"/>
      <c r="G12" s="750"/>
      <c r="H12" s="750"/>
      <c r="I12" s="750"/>
      <c r="J12" s="750"/>
      <c r="K12" s="750"/>
      <c r="L12" s="750"/>
      <c r="M12" s="750"/>
      <c r="N12" s="784"/>
      <c r="P12" s="31"/>
    </row>
    <row r="13" spans="1:16" ht="20.100000000000001" customHeight="1" x14ac:dyDescent="0.3">
      <c r="A13" s="733">
        <v>7</v>
      </c>
      <c r="B13" s="789" t="s">
        <v>897</v>
      </c>
      <c r="C13" s="750"/>
      <c r="D13" s="750"/>
      <c r="E13" s="750"/>
      <c r="F13" s="750"/>
      <c r="G13" s="750"/>
      <c r="H13" s="750"/>
      <c r="I13" s="750"/>
      <c r="J13" s="750"/>
      <c r="K13" s="750"/>
      <c r="L13" s="750"/>
      <c r="M13" s="750"/>
      <c r="N13" s="784"/>
    </row>
    <row r="14" spans="1:16" ht="20.100000000000001" customHeight="1" x14ac:dyDescent="0.3">
      <c r="A14" s="733">
        <v>8</v>
      </c>
      <c r="B14" s="789" t="s">
        <v>898</v>
      </c>
      <c r="C14" s="750"/>
      <c r="D14" s="750"/>
      <c r="E14" s="750"/>
      <c r="F14" s="750"/>
      <c r="G14" s="750"/>
      <c r="H14" s="750"/>
      <c r="I14" s="750"/>
      <c r="J14" s="750"/>
      <c r="K14" s="750"/>
      <c r="L14" s="750"/>
      <c r="M14" s="750"/>
      <c r="N14" s="784"/>
    </row>
    <row r="15" spans="1:16" ht="20.100000000000001" customHeight="1" x14ac:dyDescent="0.3">
      <c r="A15" s="733">
        <v>9</v>
      </c>
      <c r="B15" s="789" t="s">
        <v>903</v>
      </c>
      <c r="C15" s="750"/>
      <c r="D15" s="750"/>
      <c r="E15" s="750"/>
      <c r="F15" s="750"/>
      <c r="G15" s="750"/>
      <c r="H15" s="750"/>
      <c r="I15" s="750"/>
      <c r="J15" s="750"/>
      <c r="K15" s="750"/>
      <c r="L15" s="750"/>
      <c r="M15" s="750"/>
      <c r="N15" s="784"/>
    </row>
    <row r="16" spans="1:16" ht="20.100000000000001" customHeight="1" x14ac:dyDescent="0.3">
      <c r="A16" s="733">
        <v>10</v>
      </c>
      <c r="B16" s="789" t="s">
        <v>905</v>
      </c>
      <c r="C16" s="750"/>
      <c r="D16" s="750"/>
      <c r="E16" s="750"/>
      <c r="F16" s="750"/>
      <c r="G16" s="750"/>
      <c r="H16" s="750"/>
      <c r="I16" s="750"/>
      <c r="J16" s="750"/>
      <c r="K16" s="750"/>
      <c r="L16" s="750"/>
      <c r="M16" s="750"/>
      <c r="N16" s="784"/>
    </row>
    <row r="17" spans="1:14" ht="20.100000000000001" customHeight="1" x14ac:dyDescent="0.3">
      <c r="A17" s="733">
        <v>11</v>
      </c>
      <c r="B17" s="790" t="s">
        <v>1484</v>
      </c>
      <c r="C17" s="750"/>
      <c r="D17" s="750"/>
      <c r="E17" s="750"/>
      <c r="F17" s="750"/>
      <c r="G17" s="750"/>
      <c r="H17" s="750"/>
      <c r="I17" s="750"/>
      <c r="J17" s="750"/>
      <c r="K17" s="750"/>
      <c r="L17" s="750"/>
      <c r="M17" s="750"/>
      <c r="N17" s="784"/>
    </row>
    <row r="19" spans="1:14" x14ac:dyDescent="0.3">
      <c r="B19" s="31"/>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70" orientation="landscape" r:id="rId1"/>
  <headerFooter>
    <oddHeader>&amp;CCS
Příloha XXV</oddHeader>
    <oddFooter>&amp;C&amp;P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theme="9" tint="0.79998168889431442"/>
  </sheetPr>
  <dimension ref="A1:T28"/>
  <sheetViews>
    <sheetView showGridLines="0" view="pageLayout" zoomScaleNormal="100" workbookViewId="0">
      <selection activeCell="A4" sqref="A4:H4"/>
    </sheetView>
  </sheetViews>
  <sheetFormatPr defaultColWidth="9.109375" defaultRowHeight="14.4" x14ac:dyDescent="0.3"/>
  <cols>
    <col min="2" max="2" width="20.5546875" customWidth="1"/>
    <col min="3" max="3" width="29.33203125" customWidth="1"/>
    <col min="4" max="10" width="10.6640625" customWidth="1"/>
  </cols>
  <sheetData>
    <row r="1" spans="1:13" ht="40.950000000000003" customHeight="1" x14ac:dyDescent="0.35">
      <c r="A1" s="1358" t="s">
        <v>1452</v>
      </c>
      <c r="B1" s="1357"/>
      <c r="C1" s="1357"/>
      <c r="D1" s="1357"/>
      <c r="E1" s="1357"/>
      <c r="F1" s="1357"/>
      <c r="G1" s="1357"/>
      <c r="H1" s="1357"/>
      <c r="I1" s="1357"/>
      <c r="J1" s="1357"/>
    </row>
    <row r="2" spans="1:13" ht="15.6" x14ac:dyDescent="0.3">
      <c r="A2" s="781" t="s">
        <v>230</v>
      </c>
      <c r="E2" s="473"/>
    </row>
    <row r="3" spans="1:13" x14ac:dyDescent="0.3">
      <c r="B3" s="82"/>
      <c r="C3" s="466"/>
      <c r="D3" s="474"/>
      <c r="E3" s="466"/>
      <c r="F3" s="466"/>
      <c r="G3" s="466"/>
      <c r="H3" s="466"/>
      <c r="I3" s="466"/>
      <c r="J3" s="466"/>
      <c r="M3" s="144"/>
    </row>
    <row r="4" spans="1:13" ht="20.100000000000001" customHeight="1" x14ac:dyDescent="0.3">
      <c r="B4" s="291"/>
      <c r="C4" s="22"/>
      <c r="D4" s="33" t="s">
        <v>6</v>
      </c>
      <c r="E4" s="33" t="s">
        <v>7</v>
      </c>
      <c r="F4" s="33" t="s">
        <v>8</v>
      </c>
      <c r="G4" s="33" t="s">
        <v>43</v>
      </c>
      <c r="H4" s="33" t="s">
        <v>44</v>
      </c>
      <c r="I4" s="33" t="s">
        <v>166</v>
      </c>
      <c r="J4" s="33" t="s">
        <v>167</v>
      </c>
    </row>
    <row r="5" spans="1:13" ht="20.100000000000001" customHeight="1" x14ac:dyDescent="0.3">
      <c r="B5" s="1291"/>
      <c r="C5" s="1076" t="s">
        <v>1485</v>
      </c>
      <c r="D5" s="1365" t="s">
        <v>106</v>
      </c>
      <c r="E5" s="1300" t="s">
        <v>1336</v>
      </c>
      <c r="F5" s="1300" t="s">
        <v>1337</v>
      </c>
      <c r="G5" s="1300" t="s">
        <v>1338</v>
      </c>
      <c r="H5" s="1300" t="s">
        <v>1339</v>
      </c>
      <c r="I5" s="1300" t="s">
        <v>1477</v>
      </c>
      <c r="J5" s="1300" t="s">
        <v>1486</v>
      </c>
    </row>
    <row r="6" spans="1:13" ht="81" customHeight="1" x14ac:dyDescent="0.3">
      <c r="A6" s="475"/>
      <c r="B6" s="1291"/>
      <c r="C6" s="1076"/>
      <c r="D6" s="1366"/>
      <c r="E6" s="1301"/>
      <c r="F6" s="1301"/>
      <c r="G6" s="1301"/>
      <c r="H6" s="1301"/>
      <c r="I6" s="1301"/>
      <c r="J6" s="1301"/>
    </row>
    <row r="7" spans="1:13" ht="34.5" customHeight="1" x14ac:dyDescent="0.3">
      <c r="A7" s="115" t="s">
        <v>1487</v>
      </c>
      <c r="B7" s="47" t="s">
        <v>1344</v>
      </c>
      <c r="C7" s="22"/>
      <c r="D7" s="47"/>
      <c r="E7" s="47"/>
      <c r="F7" s="47"/>
      <c r="G7" s="47"/>
      <c r="H7" s="47"/>
      <c r="I7" s="47"/>
      <c r="J7" s="47"/>
    </row>
    <row r="8" spans="1:13" ht="20.100000000000001" customHeight="1" x14ac:dyDescent="0.3">
      <c r="A8" s="476">
        <v>1</v>
      </c>
      <c r="B8" s="47"/>
      <c r="C8" s="22" t="s">
        <v>1345</v>
      </c>
      <c r="D8" s="47"/>
      <c r="E8" s="47"/>
      <c r="F8" s="47"/>
      <c r="G8" s="47"/>
      <c r="H8" s="47"/>
      <c r="I8" s="47"/>
      <c r="J8" s="47"/>
    </row>
    <row r="9" spans="1:13" ht="20.100000000000001" customHeight="1" x14ac:dyDescent="0.3">
      <c r="A9" s="476">
        <v>2</v>
      </c>
      <c r="B9" s="47"/>
      <c r="C9" s="22" t="s">
        <v>1348</v>
      </c>
      <c r="D9" s="47"/>
      <c r="E9" s="47"/>
      <c r="F9" s="47"/>
      <c r="G9" s="47"/>
      <c r="H9" s="47"/>
      <c r="I9" s="47"/>
      <c r="J9" s="47"/>
    </row>
    <row r="10" spans="1:13" ht="20.100000000000001" customHeight="1" x14ac:dyDescent="0.3">
      <c r="A10" s="476">
        <v>3</v>
      </c>
      <c r="B10" s="47"/>
      <c r="C10" s="22" t="s">
        <v>1349</v>
      </c>
      <c r="D10" s="47"/>
      <c r="E10" s="47"/>
      <c r="F10" s="47"/>
      <c r="G10" s="47"/>
      <c r="H10" s="47"/>
      <c r="I10" s="47"/>
      <c r="J10" s="47"/>
    </row>
    <row r="11" spans="1:13" ht="20.100000000000001" customHeight="1" x14ac:dyDescent="0.3">
      <c r="A11" s="476">
        <v>4</v>
      </c>
      <c r="B11" s="47"/>
      <c r="C11" s="22" t="s">
        <v>1350</v>
      </c>
      <c r="D11" s="47"/>
      <c r="E11" s="47"/>
      <c r="F11" s="47"/>
      <c r="G11" s="47"/>
      <c r="H11" s="47"/>
      <c r="I11" s="47"/>
      <c r="J11" s="47"/>
    </row>
    <row r="12" spans="1:13" ht="20.100000000000001" customHeight="1" x14ac:dyDescent="0.3">
      <c r="A12" s="476">
        <v>5</v>
      </c>
      <c r="B12" s="47"/>
      <c r="C12" s="22" t="s">
        <v>1351</v>
      </c>
      <c r="D12" s="47"/>
      <c r="E12" s="47"/>
      <c r="F12" s="47"/>
      <c r="G12" s="47"/>
      <c r="H12" s="47"/>
      <c r="I12" s="47"/>
      <c r="J12" s="47"/>
    </row>
    <row r="13" spans="1:13" ht="20.100000000000001" customHeight="1" x14ac:dyDescent="0.3">
      <c r="A13" s="476">
        <v>6</v>
      </c>
      <c r="B13" s="47"/>
      <c r="C13" s="22" t="s">
        <v>1354</v>
      </c>
      <c r="D13" s="47"/>
      <c r="E13" s="47"/>
      <c r="F13" s="47"/>
      <c r="G13" s="47"/>
      <c r="H13" s="47"/>
      <c r="I13" s="47"/>
      <c r="J13" s="47"/>
    </row>
    <row r="14" spans="1:13" ht="20.100000000000001" customHeight="1" x14ac:dyDescent="0.3">
      <c r="A14" s="476">
        <v>7</v>
      </c>
      <c r="B14" s="47"/>
      <c r="C14" s="22" t="s">
        <v>1357</v>
      </c>
      <c r="D14" s="47"/>
      <c r="E14" s="47"/>
      <c r="F14" s="47"/>
      <c r="G14" s="47"/>
      <c r="H14" s="47"/>
      <c r="I14" s="47"/>
      <c r="J14" s="47"/>
    </row>
    <row r="15" spans="1:13" ht="20.100000000000001" customHeight="1" x14ac:dyDescent="0.3">
      <c r="A15" s="476">
        <v>8</v>
      </c>
      <c r="B15" s="47"/>
      <c r="C15" s="22" t="s">
        <v>1361</v>
      </c>
      <c r="D15" s="47"/>
      <c r="E15" s="47"/>
      <c r="F15" s="47"/>
      <c r="G15" s="47"/>
      <c r="H15" s="47"/>
      <c r="I15" s="47"/>
      <c r="J15" s="47"/>
    </row>
    <row r="16" spans="1:13" ht="20.100000000000001" customHeight="1" x14ac:dyDescent="0.3">
      <c r="A16" s="476" t="s">
        <v>1237</v>
      </c>
      <c r="B16" s="47"/>
      <c r="C16" s="33" t="s">
        <v>1488</v>
      </c>
      <c r="D16" s="47"/>
      <c r="E16" s="47"/>
      <c r="F16" s="47"/>
      <c r="G16" s="47"/>
      <c r="H16" s="47"/>
      <c r="I16" s="47"/>
      <c r="J16" s="47"/>
    </row>
    <row r="17" spans="1:20" ht="27" customHeight="1" x14ac:dyDescent="0.3">
      <c r="A17" s="477" t="s">
        <v>1489</v>
      </c>
      <c r="B17" s="1364" t="s">
        <v>1490</v>
      </c>
      <c r="C17" s="1364"/>
      <c r="D17" s="47"/>
      <c r="E17" s="47"/>
      <c r="F17" s="47"/>
      <c r="G17" s="47"/>
      <c r="H17" s="47"/>
      <c r="I17" s="47"/>
      <c r="J17" s="47"/>
    </row>
    <row r="18" spans="1:20" x14ac:dyDescent="0.3">
      <c r="B18" s="105"/>
    </row>
    <row r="27" spans="1:20" ht="23.4" x14ac:dyDescent="0.45">
      <c r="O27" s="468"/>
      <c r="P27" s="478"/>
      <c r="Q27" s="478"/>
      <c r="R27" s="478"/>
      <c r="S27" s="478"/>
      <c r="T27" s="478"/>
    </row>
    <row r="28" spans="1:20" x14ac:dyDescent="0.3">
      <c r="O28" s="144"/>
    </row>
  </sheetData>
  <mergeCells count="1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XXV</oddHeader>
    <oddFooter>&amp;C&amp;P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theme="9" tint="0.79998168889431442"/>
  </sheetPr>
  <dimension ref="A1:M18"/>
  <sheetViews>
    <sheetView showGridLines="0" view="pageLayout" zoomScaleNormal="100" workbookViewId="0">
      <selection activeCell="A4" sqref="A4:H4"/>
    </sheetView>
  </sheetViews>
  <sheetFormatPr defaultColWidth="9.109375" defaultRowHeight="14.4" x14ac:dyDescent="0.3"/>
  <cols>
    <col min="1" max="1" width="4" customWidth="1"/>
    <col min="2" max="2" width="23.88671875" customWidth="1"/>
    <col min="3" max="10" width="14.44140625" customWidth="1"/>
  </cols>
  <sheetData>
    <row r="1" spans="1:10" ht="18" x14ac:dyDescent="0.35">
      <c r="A1" s="610" t="s">
        <v>1453</v>
      </c>
    </row>
    <row r="2" spans="1:10" ht="21" x14ac:dyDescent="0.4">
      <c r="A2" s="781" t="s">
        <v>1491</v>
      </c>
      <c r="B2" s="479"/>
    </row>
    <row r="4" spans="1:10" x14ac:dyDescent="0.3">
      <c r="B4" s="467"/>
      <c r="C4" s="733" t="s">
        <v>6</v>
      </c>
      <c r="D4" s="733" t="s">
        <v>7</v>
      </c>
      <c r="E4" s="733" t="s">
        <v>8</v>
      </c>
      <c r="F4" s="733" t="s">
        <v>43</v>
      </c>
      <c r="G4" s="733" t="s">
        <v>44</v>
      </c>
      <c r="H4" s="733" t="s">
        <v>166</v>
      </c>
      <c r="I4" s="733" t="s">
        <v>167</v>
      </c>
      <c r="J4" s="733" t="s">
        <v>201</v>
      </c>
    </row>
    <row r="5" spans="1:10" ht="15" customHeight="1" x14ac:dyDescent="0.3">
      <c r="B5" s="467"/>
      <c r="C5" s="1361" t="s">
        <v>1492</v>
      </c>
      <c r="D5" s="1361"/>
      <c r="E5" s="1361"/>
      <c r="F5" s="1361"/>
      <c r="G5" s="1367" t="s">
        <v>1493</v>
      </c>
      <c r="H5" s="1368"/>
      <c r="I5" s="1368"/>
      <c r="J5" s="1369"/>
    </row>
    <row r="6" spans="1:10" ht="27" customHeight="1" x14ac:dyDescent="0.3">
      <c r="A6" s="791"/>
      <c r="B6" s="1370" t="s">
        <v>1494</v>
      </c>
      <c r="C6" s="1361" t="s">
        <v>1495</v>
      </c>
      <c r="D6" s="1361"/>
      <c r="E6" s="1361" t="s">
        <v>1496</v>
      </c>
      <c r="F6" s="1361"/>
      <c r="G6" s="1367" t="s">
        <v>1495</v>
      </c>
      <c r="H6" s="1369"/>
      <c r="I6" s="1367" t="s">
        <v>1496</v>
      </c>
      <c r="J6" s="1369"/>
    </row>
    <row r="7" spans="1:10" x14ac:dyDescent="0.3">
      <c r="A7" s="791"/>
      <c r="B7" s="1370"/>
      <c r="C7" s="733" t="s">
        <v>1497</v>
      </c>
      <c r="D7" s="733" t="s">
        <v>1498</v>
      </c>
      <c r="E7" s="733" t="s">
        <v>1497</v>
      </c>
      <c r="F7" s="733" t="s">
        <v>1498</v>
      </c>
      <c r="G7" s="736" t="s">
        <v>1497</v>
      </c>
      <c r="H7" s="736" t="s">
        <v>1498</v>
      </c>
      <c r="I7" s="736" t="s">
        <v>1497</v>
      </c>
      <c r="J7" s="736" t="s">
        <v>1498</v>
      </c>
    </row>
    <row r="8" spans="1:10" x14ac:dyDescent="0.3">
      <c r="A8" s="792">
        <v>1</v>
      </c>
      <c r="B8" s="784" t="s">
        <v>1499</v>
      </c>
      <c r="C8" s="733"/>
      <c r="D8" s="733"/>
      <c r="E8" s="733"/>
      <c r="F8" s="733"/>
      <c r="G8" s="733"/>
      <c r="H8" s="733"/>
      <c r="I8" s="733"/>
      <c r="J8" s="733"/>
    </row>
    <row r="9" spans="1:10" x14ac:dyDescent="0.3">
      <c r="A9" s="792">
        <v>2</v>
      </c>
      <c r="B9" s="784" t="s">
        <v>1500</v>
      </c>
      <c r="C9" s="733"/>
      <c r="D9" s="733"/>
      <c r="E9" s="733"/>
      <c r="F9" s="733"/>
      <c r="G9" s="733"/>
      <c r="H9" s="733"/>
      <c r="I9" s="733"/>
      <c r="J9" s="733"/>
    </row>
    <row r="10" spans="1:10" x14ac:dyDescent="0.3">
      <c r="A10" s="792">
        <v>3</v>
      </c>
      <c r="B10" s="784" t="s">
        <v>1501</v>
      </c>
      <c r="C10" s="733"/>
      <c r="D10" s="733"/>
      <c r="E10" s="733"/>
      <c r="F10" s="733"/>
      <c r="G10" s="733"/>
      <c r="H10" s="733"/>
      <c r="I10" s="733"/>
      <c r="J10" s="733"/>
    </row>
    <row r="11" spans="1:10" x14ac:dyDescent="0.3">
      <c r="A11" s="792">
        <v>4</v>
      </c>
      <c r="B11" s="784" t="s">
        <v>1502</v>
      </c>
      <c r="C11" s="733"/>
      <c r="D11" s="733"/>
      <c r="E11" s="733"/>
      <c r="F11" s="733"/>
      <c r="G11" s="733"/>
      <c r="H11" s="733"/>
      <c r="I11" s="733"/>
      <c r="J11" s="733"/>
    </row>
    <row r="12" spans="1:10" x14ac:dyDescent="0.3">
      <c r="A12" s="792">
        <v>5</v>
      </c>
      <c r="B12" s="784" t="s">
        <v>1503</v>
      </c>
      <c r="C12" s="733"/>
      <c r="D12" s="733"/>
      <c r="E12" s="733"/>
      <c r="F12" s="733"/>
      <c r="G12" s="733"/>
      <c r="H12" s="733"/>
      <c r="I12" s="733"/>
      <c r="J12" s="733"/>
    </row>
    <row r="13" spans="1:10" x14ac:dyDescent="0.3">
      <c r="A13" s="792">
        <v>6</v>
      </c>
      <c r="B13" s="784" t="s">
        <v>1504</v>
      </c>
      <c r="C13" s="733"/>
      <c r="D13" s="733"/>
      <c r="E13" s="733"/>
      <c r="F13" s="733"/>
      <c r="G13" s="733"/>
      <c r="H13" s="733"/>
      <c r="I13" s="733"/>
      <c r="J13" s="733"/>
    </row>
    <row r="14" spans="1:10" x14ac:dyDescent="0.3">
      <c r="A14" s="792">
        <v>7</v>
      </c>
      <c r="B14" s="784" t="s">
        <v>1505</v>
      </c>
      <c r="C14" s="733"/>
      <c r="D14" s="733"/>
      <c r="E14" s="733"/>
      <c r="F14" s="733"/>
      <c r="G14" s="733"/>
      <c r="H14" s="733"/>
      <c r="I14" s="733"/>
      <c r="J14" s="733"/>
    </row>
    <row r="15" spans="1:10" x14ac:dyDescent="0.3">
      <c r="A15" s="792">
        <v>8</v>
      </c>
      <c r="B15" s="784" t="s">
        <v>846</v>
      </c>
      <c r="C15" s="733"/>
      <c r="D15" s="733"/>
      <c r="E15" s="733"/>
      <c r="F15" s="733"/>
      <c r="G15" s="733"/>
      <c r="H15" s="733"/>
      <c r="I15" s="733"/>
      <c r="J15" s="733"/>
    </row>
    <row r="16" spans="1:10" x14ac:dyDescent="0.3">
      <c r="A16" s="793">
        <v>9</v>
      </c>
      <c r="B16" s="608" t="s">
        <v>42</v>
      </c>
      <c r="C16" s="608"/>
      <c r="D16" s="608"/>
      <c r="E16" s="608"/>
      <c r="F16" s="608"/>
      <c r="G16" s="608"/>
      <c r="H16" s="608"/>
      <c r="I16" s="608"/>
      <c r="J16" s="608"/>
    </row>
    <row r="17" spans="2:13" x14ac:dyDescent="0.3">
      <c r="B17" s="77"/>
      <c r="C17" s="77"/>
      <c r="D17" s="77"/>
      <c r="E17" s="77"/>
      <c r="F17" s="77"/>
      <c r="G17" s="77"/>
      <c r="H17" s="77"/>
      <c r="I17" s="77"/>
      <c r="J17" s="77"/>
    </row>
    <row r="18" spans="2:13" x14ac:dyDescent="0.3">
      <c r="M18" s="31"/>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&amp;CCS
Příloha XXV</oddHeader>
    <oddFooter>&amp;C&amp;P</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theme="9" tint="0.79998168889431442"/>
  </sheetPr>
  <dimension ref="A1:H15"/>
  <sheetViews>
    <sheetView showGridLines="0" view="pageLayout" zoomScaleNormal="100" workbookViewId="0">
      <selection activeCell="F3" sqref="F3"/>
    </sheetView>
  </sheetViews>
  <sheetFormatPr defaultColWidth="9.109375" defaultRowHeight="14.4" x14ac:dyDescent="0.3"/>
  <cols>
    <col min="2" max="2" width="37.44140625" customWidth="1"/>
    <col min="3" max="4" width="18.109375" customWidth="1"/>
  </cols>
  <sheetData>
    <row r="1" spans="1:8" ht="18" x14ac:dyDescent="0.35">
      <c r="A1" s="610" t="s">
        <v>1454</v>
      </c>
    </row>
    <row r="2" spans="1:8" ht="15.6" x14ac:dyDescent="0.3">
      <c r="A2" s="781" t="s">
        <v>230</v>
      </c>
    </row>
    <row r="3" spans="1:8" x14ac:dyDescent="0.3">
      <c r="B3" s="269"/>
      <c r="C3" s="442"/>
      <c r="D3" s="442"/>
    </row>
    <row r="4" spans="1:8" ht="20.100000000000001" customHeight="1" x14ac:dyDescent="0.3">
      <c r="B4" s="467"/>
      <c r="C4" s="736" t="s">
        <v>6</v>
      </c>
      <c r="D4" s="799" t="s">
        <v>7</v>
      </c>
    </row>
    <row r="5" spans="1:8" ht="20.100000000000001" customHeight="1" x14ac:dyDescent="0.3">
      <c r="B5" s="467"/>
      <c r="C5" s="800" t="s">
        <v>1506</v>
      </c>
      <c r="D5" s="733" t="s">
        <v>1507</v>
      </c>
    </row>
    <row r="6" spans="1:8" ht="20.100000000000001" customHeight="1" x14ac:dyDescent="0.3">
      <c r="A6" s="1371" t="s">
        <v>1508</v>
      </c>
      <c r="B6" s="1372"/>
      <c r="C6" s="794"/>
      <c r="D6" s="795"/>
      <c r="H6" s="31"/>
    </row>
    <row r="7" spans="1:8" ht="28.5" customHeight="1" x14ac:dyDescent="0.3">
      <c r="A7" s="768">
        <v>1</v>
      </c>
      <c r="B7" s="796" t="s">
        <v>1509</v>
      </c>
      <c r="C7" s="750"/>
      <c r="D7" s="750"/>
    </row>
    <row r="8" spans="1:8" ht="30" customHeight="1" x14ac:dyDescent="0.3">
      <c r="A8" s="768">
        <v>2</v>
      </c>
      <c r="B8" s="796" t="s">
        <v>1510</v>
      </c>
      <c r="C8" s="750"/>
      <c r="D8" s="750"/>
    </row>
    <row r="9" spans="1:8" ht="20.100000000000001" customHeight="1" x14ac:dyDescent="0.3">
      <c r="A9" s="768">
        <v>3</v>
      </c>
      <c r="B9" s="796" t="s">
        <v>1511</v>
      </c>
      <c r="C9" s="750"/>
      <c r="D9" s="750"/>
    </row>
    <row r="10" spans="1:8" ht="20.100000000000001" customHeight="1" x14ac:dyDescent="0.3">
      <c r="A10" s="768">
        <v>4</v>
      </c>
      <c r="B10" s="796" t="s">
        <v>1512</v>
      </c>
      <c r="C10" s="750"/>
      <c r="D10" s="750"/>
    </row>
    <row r="11" spans="1:8" ht="20.100000000000001" customHeight="1" x14ac:dyDescent="0.3">
      <c r="A11" s="768">
        <v>5</v>
      </c>
      <c r="B11" s="796" t="s">
        <v>1513</v>
      </c>
      <c r="C11" s="750"/>
      <c r="D11" s="750"/>
    </row>
    <row r="12" spans="1:8" ht="20.100000000000001" customHeight="1" x14ac:dyDescent="0.3">
      <c r="A12" s="768">
        <v>6</v>
      </c>
      <c r="B12" s="797" t="s">
        <v>1514</v>
      </c>
      <c r="C12" s="750"/>
      <c r="D12" s="750"/>
    </row>
    <row r="13" spans="1:8" ht="20.100000000000001" customHeight="1" x14ac:dyDescent="0.3">
      <c r="A13" s="1371" t="s">
        <v>1515</v>
      </c>
      <c r="B13" s="1372"/>
      <c r="C13" s="798"/>
      <c r="D13" s="798"/>
    </row>
    <row r="14" spans="1:8" ht="20.100000000000001" customHeight="1" x14ac:dyDescent="0.3">
      <c r="A14" s="771">
        <v>7</v>
      </c>
      <c r="B14" s="796" t="s">
        <v>1516</v>
      </c>
      <c r="C14" s="750"/>
      <c r="D14" s="750"/>
      <c r="H14" s="31"/>
    </row>
    <row r="15" spans="1:8" ht="20.100000000000001" customHeight="1" x14ac:dyDescent="0.3">
      <c r="A15" s="771">
        <v>8</v>
      </c>
      <c r="B15" s="796" t="s">
        <v>1517</v>
      </c>
      <c r="C15" s="750"/>
      <c r="D15" s="750"/>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&amp;CCS
Příloha XXV</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2:J136"/>
  <sheetViews>
    <sheetView showGridLines="0" zoomScale="115" zoomScaleNormal="115" zoomScalePageLayoutView="80" workbookViewId="0">
      <selection activeCell="I48" sqref="I48"/>
    </sheetView>
  </sheetViews>
  <sheetFormatPr defaultRowHeight="14.4" x14ac:dyDescent="0.3"/>
  <cols>
    <col min="1" max="1" width="4.44140625" customWidth="1"/>
    <col min="2" max="2" width="8.44140625" customWidth="1"/>
    <col min="3" max="3" width="60.109375" customWidth="1"/>
    <col min="4" max="4" width="14" customWidth="1"/>
    <col min="5" max="5" width="11" customWidth="1"/>
    <col min="6" max="6" width="10.5546875" customWidth="1"/>
    <col min="7" max="7" width="11.5546875" customWidth="1"/>
    <col min="8" max="8" width="10.5546875" customWidth="1"/>
  </cols>
  <sheetData>
    <row r="2" spans="1:8" ht="24.6" x14ac:dyDescent="0.3">
      <c r="D2" s="586" t="s">
        <v>1859</v>
      </c>
    </row>
    <row r="3" spans="1:8" x14ac:dyDescent="0.3">
      <c r="A3" s="3"/>
    </row>
    <row r="4" spans="1:8" x14ac:dyDescent="0.3">
      <c r="A4" s="3"/>
      <c r="B4" s="5" t="s">
        <v>0</v>
      </c>
    </row>
    <row r="5" spans="1:8" x14ac:dyDescent="0.3">
      <c r="A5" s="3"/>
      <c r="B5" s="5"/>
    </row>
    <row r="6" spans="1:8" x14ac:dyDescent="0.3">
      <c r="A6" s="3"/>
    </row>
    <row r="7" spans="1:8" x14ac:dyDescent="0.3">
      <c r="A7" s="3"/>
      <c r="B7" s="27"/>
      <c r="C7" s="28"/>
      <c r="D7" s="22" t="s">
        <v>6</v>
      </c>
      <c r="E7" s="22" t="s">
        <v>7</v>
      </c>
      <c r="F7" s="22" t="s">
        <v>8</v>
      </c>
      <c r="G7" s="22" t="s">
        <v>43</v>
      </c>
      <c r="H7" s="22" t="s">
        <v>44</v>
      </c>
    </row>
    <row r="8" spans="1:8" x14ac:dyDescent="0.3">
      <c r="A8" s="3"/>
      <c r="B8" s="29"/>
      <c r="C8" s="30"/>
      <c r="D8" s="984"/>
      <c r="E8" s="22">
        <f>SUM(E9:E13)</f>
        <v>0</v>
      </c>
      <c r="F8" s="22">
        <f>SUM(F9:F13)</f>
        <v>0</v>
      </c>
      <c r="G8" s="22" t="s">
        <v>47</v>
      </c>
      <c r="H8" s="22" t="s">
        <v>48</v>
      </c>
    </row>
    <row r="9" spans="1:8" x14ac:dyDescent="0.3">
      <c r="A9" s="3"/>
      <c r="B9" s="23"/>
      <c r="C9" s="1039" t="s">
        <v>49</v>
      </c>
      <c r="D9" s="1040"/>
      <c r="E9" s="1040"/>
      <c r="F9" s="1040"/>
      <c r="G9" s="1040"/>
      <c r="H9" s="1041"/>
    </row>
    <row r="10" spans="1:8" x14ac:dyDescent="0.3">
      <c r="A10" s="3"/>
      <c r="B10" s="15">
        <v>1</v>
      </c>
      <c r="C10" s="24" t="s">
        <v>50</v>
      </c>
      <c r="D10" s="984">
        <v>144016437.59999999</v>
      </c>
      <c r="E10" s="15"/>
      <c r="F10" s="15"/>
      <c r="G10" s="15"/>
      <c r="H10" s="15"/>
    </row>
    <row r="11" spans="1:8" x14ac:dyDescent="0.3">
      <c r="A11" s="3"/>
      <c r="B11" s="15">
        <v>2</v>
      </c>
      <c r="C11" s="24" t="s">
        <v>51</v>
      </c>
      <c r="D11" s="984">
        <f>+D10</f>
        <v>144016437.59999999</v>
      </c>
      <c r="E11" s="15"/>
      <c r="F11" s="15"/>
      <c r="G11" s="15"/>
      <c r="H11" s="15"/>
    </row>
    <row r="12" spans="1:8" x14ac:dyDescent="0.3">
      <c r="A12" s="3"/>
      <c r="B12" s="15">
        <v>3</v>
      </c>
      <c r="C12" s="24" t="s">
        <v>52</v>
      </c>
      <c r="D12" s="984">
        <f>+D11</f>
        <v>144016437.59999999</v>
      </c>
      <c r="E12" s="15"/>
      <c r="F12" s="15"/>
      <c r="G12" s="15"/>
      <c r="H12" s="15"/>
    </row>
    <row r="13" spans="1:8" x14ac:dyDescent="0.3">
      <c r="A13" s="3"/>
      <c r="B13" s="25"/>
      <c r="C13" s="1036" t="s">
        <v>53</v>
      </c>
      <c r="D13" s="1037"/>
      <c r="E13" s="1037"/>
      <c r="F13" s="1037"/>
      <c r="G13" s="1037"/>
      <c r="H13" s="1038"/>
    </row>
    <row r="14" spans="1:8" x14ac:dyDescent="0.3">
      <c r="A14" s="3"/>
      <c r="B14" s="15">
        <v>4</v>
      </c>
      <c r="C14" s="24" t="s">
        <v>4</v>
      </c>
      <c r="D14" s="984">
        <v>362913573</v>
      </c>
      <c r="E14" s="905">
        <f>SUM(E15:E19)</f>
        <v>0</v>
      </c>
      <c r="F14" s="15">
        <f>SUM(F15:F19)</f>
        <v>0</v>
      </c>
      <c r="G14" s="15"/>
      <c r="H14" s="15"/>
    </row>
    <row r="15" spans="1:8" ht="15" customHeight="1" x14ac:dyDescent="0.3">
      <c r="A15" s="3"/>
      <c r="B15" s="25"/>
      <c r="C15" s="1042" t="s">
        <v>54</v>
      </c>
      <c r="D15" s="1043"/>
      <c r="E15" s="1043"/>
      <c r="F15" s="1043"/>
      <c r="G15" s="1043"/>
      <c r="H15" s="1044"/>
    </row>
    <row r="16" spans="1:8" x14ac:dyDescent="0.3">
      <c r="A16" s="3"/>
      <c r="B16" s="15">
        <v>5</v>
      </c>
      <c r="C16" s="24" t="s">
        <v>55</v>
      </c>
      <c r="D16" s="985">
        <f>+D10/$D$14*100</f>
        <v>39.683398008373743</v>
      </c>
      <c r="E16" s="15"/>
      <c r="F16" s="15"/>
      <c r="G16" s="15"/>
      <c r="H16" s="15"/>
    </row>
    <row r="17" spans="1:8" x14ac:dyDescent="0.3">
      <c r="A17" s="3"/>
      <c r="B17" s="15">
        <v>6</v>
      </c>
      <c r="C17" s="24" t="s">
        <v>56</v>
      </c>
      <c r="D17" s="985">
        <f>+D11/$D$14*100</f>
        <v>39.683398008373743</v>
      </c>
      <c r="E17" s="15"/>
      <c r="F17" s="15"/>
      <c r="G17" s="15"/>
      <c r="H17" s="15"/>
    </row>
    <row r="18" spans="1:8" x14ac:dyDescent="0.3">
      <c r="A18" s="3"/>
      <c r="B18" s="15">
        <v>7</v>
      </c>
      <c r="C18" s="24" t="s">
        <v>57</v>
      </c>
      <c r="D18" s="985">
        <f>+D12/$D$14*100</f>
        <v>39.683398008373743</v>
      </c>
      <c r="E18" s="15"/>
      <c r="F18" s="15"/>
      <c r="G18" s="15"/>
      <c r="H18" s="15"/>
    </row>
    <row r="19" spans="1:8" ht="29.1" customHeight="1" x14ac:dyDescent="0.3">
      <c r="A19" s="3"/>
      <c r="B19" s="25"/>
      <c r="C19" s="1045" t="s">
        <v>58</v>
      </c>
      <c r="D19" s="1046"/>
      <c r="E19" s="1046"/>
      <c r="F19" s="1046"/>
      <c r="G19" s="1046"/>
      <c r="H19" s="1047"/>
    </row>
    <row r="20" spans="1:8" ht="28.8" x14ac:dyDescent="0.3">
      <c r="A20" s="3"/>
      <c r="B20" s="15" t="s">
        <v>59</v>
      </c>
      <c r="C20" s="34" t="s">
        <v>60</v>
      </c>
      <c r="D20" s="15"/>
      <c r="E20" s="15"/>
      <c r="F20" s="15"/>
      <c r="G20" s="15"/>
      <c r="H20" s="15"/>
    </row>
    <row r="21" spans="1:8" x14ac:dyDescent="0.3">
      <c r="A21" s="3"/>
      <c r="B21" s="15" t="s">
        <v>61</v>
      </c>
      <c r="C21" s="34" t="s">
        <v>62</v>
      </c>
      <c r="D21" s="15"/>
      <c r="E21" s="15"/>
      <c r="F21" s="15"/>
      <c r="G21" s="15"/>
      <c r="H21" s="15"/>
    </row>
    <row r="22" spans="1:8" x14ac:dyDescent="0.3">
      <c r="A22" s="3"/>
      <c r="B22" s="15" t="s">
        <v>63</v>
      </c>
      <c r="C22" s="34" t="s">
        <v>64</v>
      </c>
      <c r="D22" s="15"/>
      <c r="E22" s="15"/>
      <c r="F22" s="15"/>
      <c r="G22" s="15"/>
      <c r="H22" s="15"/>
    </row>
    <row r="23" spans="1:8" ht="28.8" x14ac:dyDescent="0.3">
      <c r="A23" s="3"/>
      <c r="B23" s="15" t="s">
        <v>65</v>
      </c>
      <c r="C23" s="34" t="s">
        <v>66</v>
      </c>
      <c r="D23" s="985">
        <v>4.8</v>
      </c>
      <c r="E23" s="15"/>
      <c r="F23" s="15"/>
      <c r="G23" s="15"/>
      <c r="H23" s="15"/>
    </row>
    <row r="24" spans="1:8" ht="28.65" customHeight="1" x14ac:dyDescent="0.3">
      <c r="A24" s="3"/>
      <c r="B24" s="25"/>
      <c r="C24" s="1045" t="s">
        <v>67</v>
      </c>
      <c r="D24" s="1046"/>
      <c r="E24" s="1046"/>
      <c r="F24" s="1046"/>
      <c r="G24" s="1046"/>
      <c r="H24" s="1047"/>
    </row>
    <row r="25" spans="1:8" x14ac:dyDescent="0.3">
      <c r="A25" s="3"/>
      <c r="B25" s="15">
        <v>8</v>
      </c>
      <c r="C25" s="24" t="s">
        <v>68</v>
      </c>
      <c r="D25" s="985">
        <v>2.5</v>
      </c>
      <c r="E25" s="15"/>
      <c r="F25" s="15"/>
      <c r="G25" s="15"/>
      <c r="H25" s="15"/>
    </row>
    <row r="26" spans="1:8" ht="28.8" x14ac:dyDescent="0.3">
      <c r="A26" s="3"/>
      <c r="B26" s="15" t="s">
        <v>18</v>
      </c>
      <c r="C26" s="24" t="s">
        <v>69</v>
      </c>
      <c r="D26" s="985"/>
      <c r="E26" s="15"/>
      <c r="F26" s="15"/>
      <c r="G26" s="15"/>
      <c r="H26" s="15"/>
    </row>
    <row r="27" spans="1:8" ht="28.8" x14ac:dyDescent="0.3">
      <c r="A27" s="3"/>
      <c r="B27" s="15">
        <v>9</v>
      </c>
      <c r="C27" s="24" t="s">
        <v>70</v>
      </c>
      <c r="D27" s="985">
        <v>2</v>
      </c>
      <c r="E27" s="15"/>
      <c r="F27" s="15"/>
      <c r="G27" s="15"/>
      <c r="H27" s="15"/>
    </row>
    <row r="28" spans="1:8" x14ac:dyDescent="0.3">
      <c r="A28" s="3"/>
      <c r="B28" s="15" t="s">
        <v>71</v>
      </c>
      <c r="C28" s="24" t="s">
        <v>72</v>
      </c>
      <c r="D28" s="15"/>
      <c r="E28" s="15"/>
      <c r="F28" s="15"/>
      <c r="G28" s="15"/>
      <c r="H28" s="15"/>
    </row>
    <row r="29" spans="1:8" x14ac:dyDescent="0.3">
      <c r="A29" s="3"/>
      <c r="B29" s="15">
        <v>10</v>
      </c>
      <c r="C29" s="24" t="s">
        <v>73</v>
      </c>
      <c r="D29" s="15"/>
      <c r="E29" s="15"/>
      <c r="F29" s="15"/>
      <c r="G29" s="15"/>
      <c r="H29" s="15"/>
    </row>
    <row r="30" spans="1:8" x14ac:dyDescent="0.3">
      <c r="A30" s="3"/>
      <c r="B30" s="15" t="s">
        <v>74</v>
      </c>
      <c r="C30" s="34" t="s">
        <v>75</v>
      </c>
      <c r="D30" s="15"/>
      <c r="E30" s="15"/>
      <c r="F30" s="15"/>
      <c r="G30" s="15"/>
      <c r="H30" s="15"/>
    </row>
    <row r="31" spans="1:8" x14ac:dyDescent="0.3">
      <c r="A31" s="3"/>
      <c r="B31" s="15">
        <v>11</v>
      </c>
      <c r="C31" s="24" t="s">
        <v>76</v>
      </c>
      <c r="D31" s="985">
        <f>+D25+D27</f>
        <v>4.5</v>
      </c>
      <c r="E31" s="15"/>
      <c r="F31" s="15"/>
      <c r="G31" s="15"/>
      <c r="H31" s="15"/>
    </row>
    <row r="32" spans="1:8" x14ac:dyDescent="0.3">
      <c r="A32" s="3"/>
      <c r="B32" s="15" t="s">
        <v>77</v>
      </c>
      <c r="C32" s="24" t="s">
        <v>78</v>
      </c>
      <c r="D32" s="985">
        <f>8+D23+D31</f>
        <v>17.3</v>
      </c>
      <c r="E32" s="15"/>
      <c r="F32" s="15"/>
      <c r="G32" s="15"/>
      <c r="H32" s="15"/>
    </row>
    <row r="33" spans="1:8" ht="14.4" customHeight="1" x14ac:dyDescent="0.3">
      <c r="A33" s="3"/>
      <c r="B33" s="15">
        <v>12</v>
      </c>
      <c r="C33" s="24" t="s">
        <v>79</v>
      </c>
      <c r="D33" s="15"/>
      <c r="E33" s="15"/>
      <c r="F33" s="15"/>
      <c r="G33" s="15"/>
      <c r="H33" s="15"/>
    </row>
    <row r="34" spans="1:8" x14ac:dyDescent="0.3">
      <c r="A34" s="3"/>
      <c r="B34" s="25"/>
      <c r="C34" s="1036" t="s">
        <v>80</v>
      </c>
      <c r="D34" s="1037"/>
      <c r="E34" s="1037"/>
      <c r="F34" s="1037"/>
      <c r="G34" s="1037"/>
      <c r="H34" s="1038"/>
    </row>
    <row r="35" spans="1:8" x14ac:dyDescent="0.3">
      <c r="A35" s="3"/>
      <c r="B35" s="15">
        <v>13</v>
      </c>
      <c r="C35" s="26" t="s">
        <v>81</v>
      </c>
      <c r="D35" s="984">
        <v>3512230.173</v>
      </c>
      <c r="E35" s="15"/>
      <c r="F35" s="15"/>
      <c r="G35" s="15"/>
      <c r="H35" s="15"/>
    </row>
    <row r="36" spans="1:8" x14ac:dyDescent="0.3">
      <c r="A36" s="3"/>
      <c r="B36" s="33">
        <v>14</v>
      </c>
      <c r="C36" s="35" t="s">
        <v>82</v>
      </c>
      <c r="D36" s="985">
        <v>4.1004271048952132</v>
      </c>
      <c r="E36" s="15"/>
      <c r="F36" s="15"/>
      <c r="G36" s="15"/>
      <c r="H36" s="15"/>
    </row>
    <row r="37" spans="1:8" x14ac:dyDescent="0.3">
      <c r="B37" s="25"/>
      <c r="C37" s="1045" t="s">
        <v>83</v>
      </c>
      <c r="D37" s="1046"/>
      <c r="E37" s="1046"/>
      <c r="F37" s="1046"/>
      <c r="G37" s="1046"/>
      <c r="H37" s="1047"/>
    </row>
    <row r="38" spans="1:8" s="31" customFormat="1" x14ac:dyDescent="0.3">
      <c r="B38" s="33" t="s">
        <v>84</v>
      </c>
      <c r="C38" s="34" t="s">
        <v>85</v>
      </c>
      <c r="D38" s="32"/>
      <c r="E38" s="32"/>
      <c r="F38" s="32"/>
      <c r="G38" s="32"/>
      <c r="H38" s="32"/>
    </row>
    <row r="39" spans="1:8" s="31" customFormat="1" x14ac:dyDescent="0.3">
      <c r="B39" s="33" t="s">
        <v>86</v>
      </c>
      <c r="C39" s="34" t="s">
        <v>62</v>
      </c>
      <c r="D39" s="32"/>
      <c r="E39" s="32"/>
      <c r="F39" s="32"/>
      <c r="G39" s="32"/>
      <c r="H39" s="32"/>
    </row>
    <row r="40" spans="1:8" s="31" customFormat="1" ht="28.8" x14ac:dyDescent="0.3">
      <c r="B40" s="33" t="s">
        <v>87</v>
      </c>
      <c r="C40" s="34" t="s">
        <v>88</v>
      </c>
      <c r="D40" s="32"/>
      <c r="E40" s="32"/>
      <c r="F40" s="32"/>
      <c r="G40" s="32"/>
      <c r="H40" s="32"/>
    </row>
    <row r="41" spans="1:8" s="31" customFormat="1" x14ac:dyDescent="0.3">
      <c r="B41" s="25"/>
      <c r="C41" s="1045" t="s">
        <v>89</v>
      </c>
      <c r="D41" s="1046"/>
      <c r="E41" s="1046"/>
      <c r="F41" s="1046"/>
      <c r="G41" s="1046"/>
      <c r="H41" s="1047"/>
    </row>
    <row r="42" spans="1:8" s="31" customFormat="1" x14ac:dyDescent="0.3">
      <c r="B42" s="33" t="s">
        <v>90</v>
      </c>
      <c r="C42" s="43" t="s">
        <v>91</v>
      </c>
      <c r="D42" s="32"/>
      <c r="E42" s="32"/>
      <c r="F42" s="32"/>
      <c r="G42" s="32"/>
      <c r="H42" s="32"/>
    </row>
    <row r="43" spans="1:8" s="31" customFormat="1" x14ac:dyDescent="0.3">
      <c r="B43" s="33" t="s">
        <v>92</v>
      </c>
      <c r="C43" s="43" t="s">
        <v>93</v>
      </c>
      <c r="D43" s="32"/>
      <c r="E43" s="32"/>
      <c r="F43" s="32"/>
      <c r="G43" s="32"/>
      <c r="H43" s="32"/>
    </row>
    <row r="44" spans="1:8" x14ac:dyDescent="0.3">
      <c r="A44" s="3"/>
      <c r="B44" s="25"/>
      <c r="C44" s="1036" t="s">
        <v>94</v>
      </c>
      <c r="D44" s="1037"/>
      <c r="E44" s="1037"/>
      <c r="F44" s="1037"/>
      <c r="G44" s="1037"/>
      <c r="H44" s="1038"/>
    </row>
    <row r="45" spans="1:8" x14ac:dyDescent="0.3">
      <c r="A45" s="3"/>
      <c r="B45" s="15">
        <v>15</v>
      </c>
      <c r="C45" s="26" t="s">
        <v>95</v>
      </c>
      <c r="D45" s="994">
        <v>2452066437.9754176</v>
      </c>
      <c r="E45" s="15"/>
      <c r="F45" s="15"/>
      <c r="G45" s="15"/>
      <c r="H45" s="15"/>
    </row>
    <row r="46" spans="1:8" x14ac:dyDescent="0.3">
      <c r="A46" s="3"/>
      <c r="B46" s="33" t="s">
        <v>96</v>
      </c>
      <c r="C46" s="35" t="s">
        <v>97</v>
      </c>
      <c r="D46" s="994">
        <v>484592517.13867712</v>
      </c>
      <c r="E46" s="15"/>
      <c r="F46" s="15"/>
      <c r="G46" s="15"/>
      <c r="H46" s="15"/>
    </row>
    <row r="47" spans="1:8" x14ac:dyDescent="0.3">
      <c r="A47" s="3"/>
      <c r="B47" s="33" t="s">
        <v>98</v>
      </c>
      <c r="C47" s="35" t="s">
        <v>99</v>
      </c>
      <c r="D47" s="994">
        <v>41504804.414177068</v>
      </c>
      <c r="E47" s="15"/>
      <c r="F47" s="15"/>
      <c r="G47" s="15"/>
      <c r="H47" s="15"/>
    </row>
    <row r="48" spans="1:8" x14ac:dyDescent="0.3">
      <c r="A48" s="3"/>
      <c r="B48" s="15">
        <v>16</v>
      </c>
      <c r="C48" s="26" t="s">
        <v>100</v>
      </c>
      <c r="D48" s="994">
        <v>443087712.72450012</v>
      </c>
      <c r="E48" s="15"/>
      <c r="F48" s="15"/>
      <c r="G48" s="15"/>
      <c r="H48" s="15"/>
    </row>
    <row r="49" spans="1:8" x14ac:dyDescent="0.3">
      <c r="A49" s="3"/>
      <c r="B49" s="15">
        <v>17</v>
      </c>
      <c r="C49" s="26" t="s">
        <v>101</v>
      </c>
      <c r="D49" s="986">
        <v>594.76711322737299</v>
      </c>
      <c r="E49" s="15"/>
      <c r="F49" s="15"/>
      <c r="G49" s="15"/>
      <c r="H49" s="15"/>
    </row>
    <row r="50" spans="1:8" x14ac:dyDescent="0.3">
      <c r="A50" s="3"/>
      <c r="B50" s="25"/>
      <c r="C50" s="1036" t="s">
        <v>102</v>
      </c>
      <c r="D50" s="1037"/>
      <c r="E50" s="1037"/>
      <c r="F50" s="1037"/>
      <c r="G50" s="1037"/>
      <c r="H50" s="1038"/>
    </row>
    <row r="51" spans="1:8" x14ac:dyDescent="0.3">
      <c r="A51" s="3"/>
      <c r="B51" s="15">
        <v>18</v>
      </c>
      <c r="C51" s="26" t="s">
        <v>103</v>
      </c>
      <c r="D51" s="984">
        <v>3019296617.04</v>
      </c>
      <c r="E51" s="15"/>
      <c r="F51" s="15"/>
      <c r="G51" s="15"/>
      <c r="H51" s="15"/>
    </row>
    <row r="52" spans="1:8" x14ac:dyDescent="0.3">
      <c r="A52" s="3"/>
      <c r="B52" s="15">
        <v>19</v>
      </c>
      <c r="C52" s="16" t="s">
        <v>104</v>
      </c>
      <c r="D52" s="984">
        <v>3279654364.9999995</v>
      </c>
      <c r="E52" s="15"/>
      <c r="F52" s="15"/>
      <c r="G52" s="15"/>
      <c r="H52" s="15"/>
    </row>
    <row r="53" spans="1:8" x14ac:dyDescent="0.3">
      <c r="A53" s="3"/>
      <c r="B53" s="15">
        <v>20</v>
      </c>
      <c r="C53" s="26" t="s">
        <v>105</v>
      </c>
      <c r="D53" s="986">
        <f>+D51/D52*100</f>
        <v>92.061427242501523</v>
      </c>
      <c r="E53" s="15"/>
      <c r="F53" s="15"/>
      <c r="G53" s="15"/>
      <c r="H53" s="15"/>
    </row>
    <row r="54" spans="1:8" x14ac:dyDescent="0.3">
      <c r="A54" s="3"/>
    </row>
    <row r="55" spans="1:8" x14ac:dyDescent="0.3">
      <c r="A55" s="3"/>
    </row>
    <row r="56" spans="1:8" x14ac:dyDescent="0.3">
      <c r="A56" s="3"/>
    </row>
    <row r="57" spans="1:8" x14ac:dyDescent="0.3">
      <c r="A57" s="3"/>
    </row>
    <row r="58" spans="1:8" x14ac:dyDescent="0.3">
      <c r="A58" s="3"/>
    </row>
    <row r="59" spans="1:8" x14ac:dyDescent="0.3">
      <c r="A59" s="3"/>
    </row>
    <row r="60" spans="1:8" x14ac:dyDescent="0.3">
      <c r="A60" s="3"/>
    </row>
    <row r="61" spans="1:8" x14ac:dyDescent="0.3">
      <c r="A61" s="3"/>
    </row>
    <row r="62" spans="1:8" x14ac:dyDescent="0.3">
      <c r="A62" s="3"/>
    </row>
    <row r="63" spans="1:8" x14ac:dyDescent="0.3">
      <c r="A63" s="3"/>
    </row>
    <row r="64" spans="1:8" x14ac:dyDescent="0.3">
      <c r="A64" s="3"/>
    </row>
    <row r="65" spans="1:1" x14ac:dyDescent="0.3">
      <c r="A65" s="3"/>
    </row>
    <row r="66" spans="1:1" x14ac:dyDescent="0.3">
      <c r="A66" s="3"/>
    </row>
    <row r="67" spans="1:1" x14ac:dyDescent="0.3">
      <c r="A67" s="3"/>
    </row>
    <row r="68" spans="1:1" x14ac:dyDescent="0.3">
      <c r="A68" s="3"/>
    </row>
    <row r="69" spans="1:1" x14ac:dyDescent="0.3">
      <c r="A69" s="3"/>
    </row>
    <row r="70" spans="1:1" x14ac:dyDescent="0.3">
      <c r="A70" s="3"/>
    </row>
    <row r="71" spans="1:1" x14ac:dyDescent="0.3">
      <c r="A71" s="3"/>
    </row>
    <row r="72" spans="1:1" x14ac:dyDescent="0.3">
      <c r="A72" s="3"/>
    </row>
    <row r="73" spans="1:1" x14ac:dyDescent="0.3">
      <c r="A73" s="3"/>
    </row>
    <row r="74" spans="1:1" x14ac:dyDescent="0.3">
      <c r="A74" s="3"/>
    </row>
    <row r="75" spans="1:1" x14ac:dyDescent="0.3">
      <c r="A75" s="3"/>
    </row>
    <row r="76" spans="1:1" x14ac:dyDescent="0.3">
      <c r="A76" s="3"/>
    </row>
    <row r="77" spans="1:1" x14ac:dyDescent="0.3">
      <c r="A77" s="3"/>
    </row>
    <row r="78" spans="1:1" x14ac:dyDescent="0.3">
      <c r="A78" s="3"/>
    </row>
    <row r="79" spans="1:1" x14ac:dyDescent="0.3">
      <c r="A79" s="3"/>
    </row>
    <row r="80" spans="1:1" x14ac:dyDescent="0.3">
      <c r="A80" s="3"/>
    </row>
    <row r="81" spans="1:1" x14ac:dyDescent="0.3">
      <c r="A81" s="3"/>
    </row>
    <row r="82" spans="1:1" x14ac:dyDescent="0.3">
      <c r="A82" s="3"/>
    </row>
    <row r="83" spans="1:1" x14ac:dyDescent="0.3">
      <c r="A83" s="3"/>
    </row>
    <row r="84" spans="1:1" x14ac:dyDescent="0.3">
      <c r="A84" s="3"/>
    </row>
    <row r="85" spans="1:1" x14ac:dyDescent="0.3">
      <c r="A85" s="3"/>
    </row>
    <row r="86" spans="1:1" x14ac:dyDescent="0.3">
      <c r="A86" s="3"/>
    </row>
    <row r="87" spans="1:1" x14ac:dyDescent="0.3">
      <c r="A87" s="3"/>
    </row>
    <row r="88" spans="1:1" x14ac:dyDescent="0.3">
      <c r="A88" s="3"/>
    </row>
    <row r="89" spans="1:1" x14ac:dyDescent="0.3">
      <c r="A89" s="3"/>
    </row>
    <row r="90" spans="1:1" x14ac:dyDescent="0.3">
      <c r="A90" s="3"/>
    </row>
    <row r="91" spans="1:1" x14ac:dyDescent="0.3">
      <c r="A91" s="3"/>
    </row>
    <row r="92" spans="1:1" x14ac:dyDescent="0.3">
      <c r="A92" s="3"/>
    </row>
    <row r="93" spans="1:1" x14ac:dyDescent="0.3">
      <c r="A93" s="3"/>
    </row>
    <row r="94" spans="1:1" x14ac:dyDescent="0.3">
      <c r="A94" s="3"/>
    </row>
    <row r="95" spans="1:1" x14ac:dyDescent="0.3">
      <c r="A95" s="3"/>
    </row>
    <row r="96" spans="1:1" x14ac:dyDescent="0.3">
      <c r="A96" s="3"/>
    </row>
    <row r="97" spans="1:10" x14ac:dyDescent="0.3">
      <c r="A97" s="3"/>
    </row>
    <row r="98" spans="1:10" x14ac:dyDescent="0.3">
      <c r="A98" s="3"/>
    </row>
    <row r="99" spans="1:10" x14ac:dyDescent="0.3">
      <c r="A99" s="3"/>
    </row>
    <row r="100" spans="1:10" x14ac:dyDescent="0.3">
      <c r="A100" s="3"/>
    </row>
    <row r="101" spans="1:10" x14ac:dyDescent="0.3">
      <c r="A101" s="3"/>
    </row>
    <row r="102" spans="1:10" x14ac:dyDescent="0.3">
      <c r="A102" s="3"/>
    </row>
    <row r="103" spans="1:10" x14ac:dyDescent="0.3">
      <c r="A103" s="3"/>
    </row>
    <row r="104" spans="1:10" x14ac:dyDescent="0.3">
      <c r="A104" s="3"/>
    </row>
    <row r="105" spans="1:10" x14ac:dyDescent="0.3">
      <c r="A105" s="3"/>
    </row>
    <row r="106" spans="1:10" x14ac:dyDescent="0.3">
      <c r="A106" s="3"/>
    </row>
    <row r="107" spans="1:10" x14ac:dyDescent="0.3">
      <c r="A107" s="3"/>
      <c r="B107" s="3"/>
      <c r="C107" s="3"/>
      <c r="D107" s="3"/>
      <c r="E107" s="3"/>
      <c r="F107" s="3"/>
      <c r="G107" s="3"/>
      <c r="H107" s="3"/>
      <c r="I107" s="3"/>
      <c r="J107" s="3"/>
    </row>
    <row r="108" spans="1:10" x14ac:dyDescent="0.3">
      <c r="A108" s="3"/>
      <c r="B108" s="3"/>
      <c r="C108" s="3"/>
      <c r="D108" s="3"/>
      <c r="E108" s="3"/>
      <c r="F108" s="3"/>
      <c r="G108" s="3"/>
      <c r="H108" s="3"/>
      <c r="I108" s="3"/>
      <c r="J108" s="3"/>
    </row>
    <row r="109" spans="1:10" x14ac:dyDescent="0.3">
      <c r="A109" s="3"/>
      <c r="B109" s="3"/>
      <c r="C109" s="3"/>
      <c r="D109" s="3"/>
      <c r="E109" s="3"/>
      <c r="F109" s="3"/>
      <c r="G109" s="3"/>
      <c r="H109" s="3"/>
      <c r="I109" s="3"/>
      <c r="J109" s="3"/>
    </row>
    <row r="110" spans="1:10" x14ac:dyDescent="0.3">
      <c r="A110" s="3"/>
      <c r="B110" s="3"/>
      <c r="C110" s="3"/>
      <c r="D110" s="3"/>
      <c r="E110" s="3"/>
      <c r="F110" s="3"/>
      <c r="G110" s="3"/>
      <c r="H110" s="3"/>
      <c r="I110" s="3"/>
      <c r="J110" s="3"/>
    </row>
    <row r="111" spans="1:10" x14ac:dyDescent="0.3">
      <c r="A111" s="3"/>
      <c r="B111" s="3"/>
      <c r="C111" s="3"/>
      <c r="D111" s="3"/>
      <c r="E111" s="3"/>
      <c r="F111" s="3"/>
      <c r="G111" s="3"/>
      <c r="H111" s="3"/>
      <c r="I111" s="3"/>
      <c r="J111" s="3"/>
    </row>
    <row r="112" spans="1:10" x14ac:dyDescent="0.3">
      <c r="A112" s="3"/>
      <c r="B112" s="3"/>
      <c r="C112" s="3"/>
      <c r="D112" s="3"/>
      <c r="E112" s="3"/>
      <c r="F112" s="3"/>
      <c r="G112" s="3"/>
      <c r="H112" s="3"/>
      <c r="I112" s="3"/>
      <c r="J112" s="3"/>
    </row>
    <row r="113" spans="1:10" x14ac:dyDescent="0.3">
      <c r="A113" s="3"/>
      <c r="B113" s="3"/>
      <c r="C113" s="3"/>
      <c r="D113" s="3"/>
      <c r="E113" s="3"/>
      <c r="F113" s="3"/>
      <c r="G113" s="3"/>
      <c r="H113" s="3"/>
      <c r="I113" s="3"/>
      <c r="J113" s="3"/>
    </row>
    <row r="114" spans="1:10" x14ac:dyDescent="0.3">
      <c r="A114" s="3"/>
      <c r="B114" s="3"/>
      <c r="C114" s="3"/>
      <c r="D114" s="3"/>
      <c r="E114" s="3"/>
      <c r="F114" s="3"/>
      <c r="G114" s="3"/>
      <c r="H114" s="3"/>
      <c r="I114" s="3"/>
      <c r="J114" s="3"/>
    </row>
    <row r="115" spans="1:10" x14ac:dyDescent="0.3">
      <c r="A115" s="3"/>
      <c r="B115" s="3"/>
      <c r="C115" s="3"/>
      <c r="D115" s="3"/>
      <c r="E115" s="3"/>
      <c r="F115" s="3"/>
      <c r="G115" s="3"/>
      <c r="H115" s="3"/>
      <c r="I115" s="3"/>
      <c r="J115" s="3"/>
    </row>
    <row r="116" spans="1:10" x14ac:dyDescent="0.3">
      <c r="A116" s="3"/>
      <c r="B116" s="3"/>
      <c r="C116" s="3"/>
      <c r="D116" s="3"/>
      <c r="E116" s="3"/>
      <c r="F116" s="3"/>
      <c r="G116" s="3"/>
      <c r="H116" s="3"/>
      <c r="I116" s="3"/>
      <c r="J116" s="3"/>
    </row>
    <row r="117" spans="1:10" x14ac:dyDescent="0.3">
      <c r="A117" s="3"/>
      <c r="B117" s="3"/>
      <c r="C117" s="3"/>
      <c r="D117" s="3"/>
      <c r="E117" s="3"/>
      <c r="F117" s="3"/>
      <c r="G117" s="3"/>
      <c r="H117" s="3"/>
      <c r="I117" s="3"/>
      <c r="J117" s="3"/>
    </row>
    <row r="118" spans="1:10" x14ac:dyDescent="0.3">
      <c r="A118" s="3"/>
      <c r="B118" s="3"/>
      <c r="C118" s="3"/>
      <c r="D118" s="3"/>
      <c r="E118" s="3"/>
      <c r="F118" s="3"/>
      <c r="G118" s="3"/>
      <c r="H118" s="3"/>
      <c r="I118" s="3"/>
      <c r="J118" s="3"/>
    </row>
    <row r="119" spans="1:10" x14ac:dyDescent="0.3">
      <c r="A119" s="3"/>
      <c r="B119" s="3"/>
      <c r="C119" s="3"/>
      <c r="D119" s="3"/>
      <c r="E119" s="3"/>
      <c r="F119" s="3"/>
      <c r="G119" s="3"/>
      <c r="H119" s="3"/>
      <c r="I119" s="3"/>
      <c r="J119" s="3"/>
    </row>
    <row r="120" spans="1:10" x14ac:dyDescent="0.3">
      <c r="A120" s="3"/>
      <c r="B120" s="3"/>
      <c r="C120" s="3"/>
      <c r="D120" s="3"/>
      <c r="E120" s="3"/>
      <c r="F120" s="3"/>
      <c r="G120" s="3"/>
      <c r="H120" s="3"/>
      <c r="I120" s="3"/>
      <c r="J120" s="3"/>
    </row>
    <row r="121" spans="1:10" x14ac:dyDescent="0.3">
      <c r="A121" s="3"/>
      <c r="B121" s="3"/>
      <c r="C121" s="3"/>
      <c r="D121" s="3"/>
      <c r="E121" s="3"/>
      <c r="F121" s="3"/>
      <c r="G121" s="3"/>
      <c r="H121" s="3"/>
      <c r="I121" s="3"/>
      <c r="J121" s="3"/>
    </row>
    <row r="122" spans="1:10" x14ac:dyDescent="0.3">
      <c r="A122" s="3"/>
      <c r="B122" s="3"/>
      <c r="C122" s="3"/>
      <c r="D122" s="3"/>
      <c r="E122" s="3"/>
      <c r="F122" s="3"/>
      <c r="G122" s="3"/>
      <c r="H122" s="3"/>
      <c r="I122" s="3"/>
      <c r="J122" s="3"/>
    </row>
    <row r="123" spans="1:10" x14ac:dyDescent="0.3">
      <c r="A123" s="3"/>
      <c r="B123" s="3"/>
      <c r="C123" s="3"/>
      <c r="D123" s="3"/>
      <c r="E123" s="3"/>
      <c r="F123" s="3"/>
      <c r="G123" s="3"/>
      <c r="H123" s="3"/>
      <c r="I123" s="3"/>
      <c r="J123" s="3"/>
    </row>
    <row r="124" spans="1:10" x14ac:dyDescent="0.3">
      <c r="A124" s="3"/>
      <c r="B124" s="3"/>
      <c r="C124" s="3"/>
      <c r="D124" s="3"/>
      <c r="E124" s="3"/>
      <c r="F124" s="3"/>
      <c r="G124" s="3"/>
      <c r="H124" s="3"/>
      <c r="I124" s="3"/>
      <c r="J124" s="3"/>
    </row>
    <row r="125" spans="1:10" x14ac:dyDescent="0.3">
      <c r="A125" s="3"/>
      <c r="B125" s="3"/>
      <c r="C125" s="3"/>
      <c r="D125" s="3"/>
      <c r="E125" s="3"/>
      <c r="F125" s="3"/>
      <c r="G125" s="3"/>
      <c r="H125" s="3"/>
      <c r="I125" s="3"/>
      <c r="J125" s="3"/>
    </row>
    <row r="126" spans="1:10" x14ac:dyDescent="0.3">
      <c r="A126" s="3"/>
      <c r="B126" s="3"/>
      <c r="C126" s="3"/>
      <c r="D126" s="3"/>
      <c r="E126" s="3"/>
      <c r="F126" s="3"/>
      <c r="G126" s="3"/>
      <c r="H126" s="3"/>
      <c r="I126" s="3"/>
      <c r="J126" s="3"/>
    </row>
    <row r="127" spans="1:10" x14ac:dyDescent="0.3">
      <c r="A127" s="3"/>
      <c r="B127" s="3"/>
      <c r="C127" s="3"/>
      <c r="D127" s="3"/>
      <c r="E127" s="3"/>
      <c r="F127" s="3"/>
      <c r="G127" s="3"/>
      <c r="H127" s="3"/>
      <c r="I127" s="3"/>
      <c r="J127" s="3"/>
    </row>
    <row r="128" spans="1:10" x14ac:dyDescent="0.3">
      <c r="A128" s="3"/>
      <c r="B128" s="3"/>
      <c r="C128" s="3"/>
      <c r="D128" s="3"/>
      <c r="E128" s="3"/>
      <c r="F128" s="3"/>
      <c r="G128" s="3"/>
      <c r="H128" s="3"/>
      <c r="I128" s="3"/>
      <c r="J128" s="3"/>
    </row>
    <row r="129" spans="1:10" x14ac:dyDescent="0.3">
      <c r="A129" s="3"/>
      <c r="B129" s="3"/>
      <c r="C129" s="3"/>
      <c r="D129" s="3"/>
      <c r="E129" s="3"/>
      <c r="F129" s="3"/>
      <c r="G129" s="3"/>
      <c r="H129" s="3"/>
      <c r="I129" s="3"/>
      <c r="J129" s="3"/>
    </row>
    <row r="130" spans="1:10" x14ac:dyDescent="0.3">
      <c r="A130" s="3"/>
      <c r="B130" s="3"/>
      <c r="C130" s="3"/>
      <c r="D130" s="3"/>
      <c r="E130" s="3"/>
      <c r="F130" s="3"/>
      <c r="G130" s="3"/>
      <c r="H130" s="3"/>
      <c r="I130" s="3"/>
      <c r="J130" s="3"/>
    </row>
    <row r="131" spans="1:10" x14ac:dyDescent="0.3">
      <c r="A131" s="3"/>
      <c r="B131" s="3"/>
      <c r="C131" s="3"/>
      <c r="D131" s="3"/>
      <c r="E131" s="3"/>
      <c r="F131" s="3"/>
      <c r="G131" s="3"/>
      <c r="H131" s="3"/>
      <c r="I131" s="3"/>
      <c r="J131" s="3"/>
    </row>
    <row r="132" spans="1:10" x14ac:dyDescent="0.3">
      <c r="A132" s="3"/>
      <c r="B132" s="3"/>
      <c r="C132" s="3"/>
      <c r="D132" s="3"/>
      <c r="E132" s="3"/>
      <c r="F132" s="3"/>
      <c r="G132" s="3"/>
      <c r="H132" s="3"/>
      <c r="I132" s="3"/>
      <c r="J132" s="3"/>
    </row>
    <row r="133" spans="1:10" x14ac:dyDescent="0.3">
      <c r="A133" s="3"/>
      <c r="B133" s="3"/>
      <c r="C133" s="3"/>
      <c r="D133" s="3"/>
      <c r="E133" s="3"/>
      <c r="F133" s="3"/>
      <c r="G133" s="3"/>
      <c r="H133" s="3"/>
      <c r="I133" s="3"/>
      <c r="J133" s="3"/>
    </row>
    <row r="134" spans="1:10" x14ac:dyDescent="0.3">
      <c r="A134" s="3"/>
      <c r="B134" s="3"/>
      <c r="C134" s="3"/>
      <c r="D134" s="3"/>
      <c r="E134" s="3"/>
      <c r="F134" s="3"/>
      <c r="G134" s="3"/>
      <c r="H134" s="3"/>
      <c r="I134" s="3"/>
      <c r="J134" s="3"/>
    </row>
    <row r="135" spans="1:10" x14ac:dyDescent="0.3">
      <c r="A135" s="3"/>
      <c r="B135" s="3"/>
      <c r="C135" s="3"/>
      <c r="D135" s="3"/>
      <c r="E135" s="3"/>
      <c r="F135" s="3"/>
      <c r="G135" s="3"/>
      <c r="H135" s="3"/>
      <c r="I135" s="3"/>
      <c r="J135" s="3"/>
    </row>
    <row r="136" spans="1:10" x14ac:dyDescent="0.3">
      <c r="A136" s="3"/>
      <c r="B136" s="3"/>
      <c r="C136" s="3"/>
      <c r="D136" s="3"/>
      <c r="E136" s="3"/>
      <c r="F136" s="3"/>
      <c r="G136" s="3"/>
      <c r="H136" s="3"/>
      <c r="I136" s="3"/>
      <c r="J136" s="3"/>
    </row>
  </sheetData>
  <mergeCells count="10">
    <mergeCell ref="C34:H34"/>
    <mergeCell ref="C44:H44"/>
    <mergeCell ref="C50:H50"/>
    <mergeCell ref="C9:H9"/>
    <mergeCell ref="C13:H13"/>
    <mergeCell ref="C15:H15"/>
    <mergeCell ref="C19:H19"/>
    <mergeCell ref="C37:H37"/>
    <mergeCell ref="C41:H41"/>
    <mergeCell ref="C24:H24"/>
  </mergeCells>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9" tint="0.79998168889431442"/>
    <pageSetUpPr fitToPage="1"/>
  </sheetPr>
  <dimension ref="A1:I15"/>
  <sheetViews>
    <sheetView showGridLines="0" view="pageLayout" zoomScaleNormal="100" workbookViewId="0">
      <selection activeCell="F3" sqref="F3"/>
    </sheetView>
  </sheetViews>
  <sheetFormatPr defaultColWidth="9.109375" defaultRowHeight="14.4" x14ac:dyDescent="0.3"/>
  <cols>
    <col min="1" max="1" width="7.6640625" customWidth="1"/>
    <col min="2" max="2" width="55" customWidth="1"/>
    <col min="3" max="3" width="11.6640625" customWidth="1"/>
  </cols>
  <sheetData>
    <row r="1" spans="1:9" ht="42.6" customHeight="1" x14ac:dyDescent="0.35">
      <c r="A1" s="1373" t="s">
        <v>1455</v>
      </c>
      <c r="B1" s="1357"/>
      <c r="C1" s="1357"/>
      <c r="D1" s="1357"/>
      <c r="E1" s="1357"/>
      <c r="F1" s="1357"/>
      <c r="G1" s="1357"/>
      <c r="H1" s="1357"/>
      <c r="I1" s="1357"/>
    </row>
    <row r="2" spans="1:9" ht="15.6" x14ac:dyDescent="0.3">
      <c r="A2" s="781" t="s">
        <v>230</v>
      </c>
    </row>
    <row r="3" spans="1:9" x14ac:dyDescent="0.3">
      <c r="A3" s="442"/>
      <c r="B3" s="442"/>
      <c r="C3" s="480"/>
    </row>
    <row r="4" spans="1:9" ht="20.100000000000001" customHeight="1" x14ac:dyDescent="0.3">
      <c r="A4" s="801"/>
      <c r="B4" s="801"/>
      <c r="C4" s="736" t="s">
        <v>6</v>
      </c>
    </row>
    <row r="5" spans="1:9" ht="39" customHeight="1" x14ac:dyDescent="0.3">
      <c r="A5" s="801"/>
      <c r="B5" s="802"/>
      <c r="C5" s="736" t="s">
        <v>1477</v>
      </c>
    </row>
    <row r="6" spans="1:9" ht="26.4" customHeight="1" x14ac:dyDescent="0.3">
      <c r="A6" s="803">
        <v>1</v>
      </c>
      <c r="B6" s="787" t="s">
        <v>1518</v>
      </c>
      <c r="C6" s="784"/>
    </row>
    <row r="7" spans="1:9" ht="20.100000000000001" customHeight="1" x14ac:dyDescent="0.3">
      <c r="A7" s="736">
        <v>2</v>
      </c>
      <c r="B7" s="784" t="s">
        <v>1519</v>
      </c>
      <c r="C7" s="784"/>
    </row>
    <row r="8" spans="1:9" ht="20.100000000000001" customHeight="1" x14ac:dyDescent="0.3">
      <c r="A8" s="736">
        <v>3</v>
      </c>
      <c r="B8" s="784" t="s">
        <v>1520</v>
      </c>
      <c r="C8" s="784"/>
    </row>
    <row r="9" spans="1:9" ht="20.100000000000001" customHeight="1" x14ac:dyDescent="0.3">
      <c r="A9" s="736">
        <v>4</v>
      </c>
      <c r="B9" s="784" t="s">
        <v>1521</v>
      </c>
      <c r="C9" s="784"/>
    </row>
    <row r="10" spans="1:9" ht="20.100000000000001" customHeight="1" x14ac:dyDescent="0.3">
      <c r="A10" s="736">
        <v>5</v>
      </c>
      <c r="B10" s="784" t="s">
        <v>1522</v>
      </c>
      <c r="C10" s="784"/>
    </row>
    <row r="11" spans="1:9" ht="20.100000000000001" customHeight="1" x14ac:dyDescent="0.3">
      <c r="A11" s="736">
        <v>6</v>
      </c>
      <c r="B11" s="784" t="s">
        <v>1523</v>
      </c>
      <c r="C11" s="784"/>
    </row>
    <row r="12" spans="1:9" ht="20.100000000000001" customHeight="1" x14ac:dyDescent="0.3">
      <c r="A12" s="736">
        <v>7</v>
      </c>
      <c r="B12" s="784" t="s">
        <v>1524</v>
      </c>
      <c r="C12" s="784"/>
    </row>
    <row r="13" spans="1:9" ht="20.100000000000001" customHeight="1" x14ac:dyDescent="0.3">
      <c r="A13" s="736">
        <v>8</v>
      </c>
      <c r="B13" s="784" t="s">
        <v>909</v>
      </c>
      <c r="C13" s="784"/>
    </row>
    <row r="14" spans="1:9" ht="20.100000000000001" customHeight="1" x14ac:dyDescent="0.3">
      <c r="A14" s="803">
        <v>9</v>
      </c>
      <c r="B14" s="787" t="s">
        <v>1525</v>
      </c>
      <c r="C14" s="784"/>
    </row>
    <row r="15" spans="1:9" x14ac:dyDescent="0.3">
      <c r="A15" s="37"/>
      <c r="B15" s="37"/>
      <c r="C15" s="37"/>
    </row>
  </sheetData>
  <mergeCells count="1">
    <mergeCell ref="A1:I1"/>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9" tint="0.79998168889431442"/>
    <pageSetUpPr fitToPage="1"/>
  </sheetPr>
  <dimension ref="A1:D25"/>
  <sheetViews>
    <sheetView showGridLines="0" view="pageLayout" zoomScaleNormal="100" workbookViewId="0">
      <selection activeCell="F3" sqref="F3"/>
    </sheetView>
  </sheetViews>
  <sheetFormatPr defaultColWidth="9.109375" defaultRowHeight="14.4" x14ac:dyDescent="0.3"/>
  <cols>
    <col min="1" max="1" width="9.109375" style="37"/>
    <col min="2" max="2" width="86.6640625" style="37" customWidth="1"/>
    <col min="3" max="3" width="16.33203125" style="37" customWidth="1"/>
    <col min="4" max="4" width="18.6640625" style="37" customWidth="1"/>
    <col min="5" max="16384" width="9.109375" style="37"/>
  </cols>
  <sheetData>
    <row r="1" spans="1:4" ht="18" x14ac:dyDescent="0.35">
      <c r="A1" s="804" t="s">
        <v>1456</v>
      </c>
    </row>
    <row r="2" spans="1:4" ht="15.6" x14ac:dyDescent="0.3">
      <c r="A2" s="805" t="s">
        <v>230</v>
      </c>
    </row>
    <row r="3" spans="1:4" ht="20.100000000000001" customHeight="1" x14ac:dyDescent="0.3">
      <c r="A3" s="481"/>
      <c r="B3" s="482"/>
      <c r="C3" s="481"/>
      <c r="D3" s="481"/>
    </row>
    <row r="4" spans="1:4" ht="20.100000000000001" customHeight="1" x14ac:dyDescent="0.3">
      <c r="A4" s="806"/>
      <c r="B4" s="807"/>
      <c r="C4" s="736" t="s">
        <v>6</v>
      </c>
      <c r="D4" s="736" t="s">
        <v>7</v>
      </c>
    </row>
    <row r="5" spans="1:4" ht="30" customHeight="1" x14ac:dyDescent="0.3">
      <c r="A5" s="806"/>
      <c r="B5" s="807"/>
      <c r="C5" s="736" t="s">
        <v>1526</v>
      </c>
      <c r="D5" s="736" t="s">
        <v>1477</v>
      </c>
    </row>
    <row r="6" spans="1:4" ht="20.100000000000001" customHeight="1" x14ac:dyDescent="0.3">
      <c r="A6" s="803">
        <v>1</v>
      </c>
      <c r="B6" s="787" t="s">
        <v>1527</v>
      </c>
      <c r="C6" s="808"/>
      <c r="D6" s="809"/>
    </row>
    <row r="7" spans="1:4" ht="29.25" customHeight="1" x14ac:dyDescent="0.3">
      <c r="A7" s="736">
        <v>2</v>
      </c>
      <c r="B7" s="784" t="s">
        <v>1528</v>
      </c>
      <c r="C7" s="809"/>
      <c r="D7" s="809"/>
    </row>
    <row r="8" spans="1:4" ht="20.100000000000001" customHeight="1" x14ac:dyDescent="0.3">
      <c r="A8" s="736">
        <v>3</v>
      </c>
      <c r="B8" s="784" t="s">
        <v>1529</v>
      </c>
      <c r="C8" s="809"/>
      <c r="D8" s="809"/>
    </row>
    <row r="9" spans="1:4" ht="20.100000000000001" customHeight="1" x14ac:dyDescent="0.3">
      <c r="A9" s="736">
        <v>4</v>
      </c>
      <c r="B9" s="784" t="s">
        <v>1530</v>
      </c>
      <c r="C9" s="809"/>
      <c r="D9" s="809"/>
    </row>
    <row r="10" spans="1:4" ht="20.100000000000001" customHeight="1" x14ac:dyDescent="0.3">
      <c r="A10" s="736">
        <v>5</v>
      </c>
      <c r="B10" s="784" t="s">
        <v>1531</v>
      </c>
      <c r="C10" s="809"/>
      <c r="D10" s="809"/>
    </row>
    <row r="11" spans="1:4" ht="20.100000000000001" customHeight="1" x14ac:dyDescent="0.3">
      <c r="A11" s="736">
        <v>6</v>
      </c>
      <c r="B11" s="784" t="s">
        <v>1532</v>
      </c>
      <c r="C11" s="809"/>
      <c r="D11" s="809"/>
    </row>
    <row r="12" spans="1:4" ht="20.100000000000001" customHeight="1" x14ac:dyDescent="0.3">
      <c r="A12" s="736">
        <v>7</v>
      </c>
      <c r="B12" s="784" t="s">
        <v>1533</v>
      </c>
      <c r="C12" s="809"/>
      <c r="D12" s="808"/>
    </row>
    <row r="13" spans="1:4" ht="20.100000000000001" customHeight="1" x14ac:dyDescent="0.3">
      <c r="A13" s="736">
        <v>8</v>
      </c>
      <c r="B13" s="784" t="s">
        <v>1534</v>
      </c>
      <c r="C13" s="809"/>
      <c r="D13" s="809"/>
    </row>
    <row r="14" spans="1:4" ht="20.100000000000001" customHeight="1" x14ac:dyDescent="0.3">
      <c r="A14" s="736">
        <v>9</v>
      </c>
      <c r="B14" s="784" t="s">
        <v>1535</v>
      </c>
      <c r="C14" s="809"/>
      <c r="D14" s="809"/>
    </row>
    <row r="15" spans="1:4" ht="20.100000000000001" customHeight="1" x14ac:dyDescent="0.3">
      <c r="A15" s="736">
        <v>10</v>
      </c>
      <c r="B15" s="784" t="s">
        <v>1536</v>
      </c>
      <c r="C15" s="809"/>
      <c r="D15" s="809"/>
    </row>
    <row r="16" spans="1:4" ht="20.100000000000001" customHeight="1" x14ac:dyDescent="0.3">
      <c r="A16" s="803">
        <v>11</v>
      </c>
      <c r="B16" s="790" t="s">
        <v>1537</v>
      </c>
      <c r="C16" s="808"/>
      <c r="D16" s="809"/>
    </row>
    <row r="17" spans="1:4" ht="32.25" customHeight="1" x14ac:dyDescent="0.3">
      <c r="A17" s="736">
        <v>12</v>
      </c>
      <c r="B17" s="784" t="s">
        <v>1538</v>
      </c>
      <c r="C17" s="809"/>
      <c r="D17" s="809"/>
    </row>
    <row r="18" spans="1:4" ht="20.100000000000001" customHeight="1" x14ac:dyDescent="0.3">
      <c r="A18" s="736">
        <v>13</v>
      </c>
      <c r="B18" s="784" t="s">
        <v>1529</v>
      </c>
      <c r="C18" s="809"/>
      <c r="D18" s="809"/>
    </row>
    <row r="19" spans="1:4" ht="20.100000000000001" customHeight="1" x14ac:dyDescent="0.3">
      <c r="A19" s="736">
        <v>14</v>
      </c>
      <c r="B19" s="784" t="s">
        <v>1530</v>
      </c>
      <c r="C19" s="809"/>
      <c r="D19" s="809"/>
    </row>
    <row r="20" spans="1:4" ht="20.100000000000001" customHeight="1" x14ac:dyDescent="0.3">
      <c r="A20" s="736">
        <v>15</v>
      </c>
      <c r="B20" s="784" t="s">
        <v>1531</v>
      </c>
      <c r="C20" s="809"/>
      <c r="D20" s="809"/>
    </row>
    <row r="21" spans="1:4" ht="20.100000000000001" customHeight="1" x14ac:dyDescent="0.3">
      <c r="A21" s="736">
        <v>16</v>
      </c>
      <c r="B21" s="784" t="s">
        <v>1532</v>
      </c>
      <c r="C21" s="809"/>
      <c r="D21" s="809"/>
    </row>
    <row r="22" spans="1:4" ht="20.100000000000001" customHeight="1" x14ac:dyDescent="0.3">
      <c r="A22" s="736">
        <v>17</v>
      </c>
      <c r="B22" s="784" t="s">
        <v>1533</v>
      </c>
      <c r="C22" s="809"/>
      <c r="D22" s="810"/>
    </row>
    <row r="23" spans="1:4" ht="20.100000000000001" customHeight="1" x14ac:dyDescent="0.3">
      <c r="A23" s="736">
        <v>18</v>
      </c>
      <c r="B23" s="784" t="s">
        <v>1534</v>
      </c>
      <c r="C23" s="809"/>
      <c r="D23" s="809"/>
    </row>
    <row r="24" spans="1:4" ht="20.100000000000001" customHeight="1" x14ac:dyDescent="0.3">
      <c r="A24" s="736">
        <v>19</v>
      </c>
      <c r="B24" s="784" t="s">
        <v>1535</v>
      </c>
      <c r="C24" s="809"/>
      <c r="D24" s="809"/>
    </row>
    <row r="25" spans="1:4" ht="20.100000000000001" customHeight="1" x14ac:dyDescent="0.3">
      <c r="A25" s="736">
        <v>20</v>
      </c>
      <c r="B25" s="784" t="s">
        <v>1536</v>
      </c>
      <c r="C25" s="809"/>
      <c r="D25" s="809"/>
    </row>
  </sheetData>
  <pageMargins left="0.70866141732283472" right="0.70866141732283472" top="0.74803149606299213" bottom="0.74803149606299213" header="0.31496062992125984" footer="0.31496062992125984"/>
  <pageSetup paperSize="9" scale="91" orientation="landscape" r:id="rId1"/>
  <headerFooter>
    <oddHeader>&amp;CCS 
Příloha XXV</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rgb="FF0070C0"/>
    <pageSetUpPr fitToPage="1"/>
  </sheetPr>
  <dimension ref="B2:L16"/>
  <sheetViews>
    <sheetView showGridLines="0" zoomScaleNormal="100" workbookViewId="0"/>
  </sheetViews>
  <sheetFormatPr defaultRowHeight="14.4" x14ac:dyDescent="0.3"/>
  <cols>
    <col min="11" max="11" width="11.109375" customWidth="1"/>
    <col min="12" max="12" width="50.33203125" customWidth="1"/>
  </cols>
  <sheetData>
    <row r="2" spans="2:12" x14ac:dyDescent="0.3">
      <c r="B2" t="s">
        <v>1760</v>
      </c>
    </row>
    <row r="3" spans="2:12" x14ac:dyDescent="0.3">
      <c r="B3" t="s">
        <v>1761</v>
      </c>
    </row>
    <row r="5" spans="2:12" x14ac:dyDescent="0.3">
      <c r="B5" s="1018" t="s">
        <v>1539</v>
      </c>
      <c r="C5" s="1019"/>
      <c r="D5" s="1019"/>
      <c r="E5" s="1019"/>
      <c r="F5" s="1019"/>
      <c r="G5" s="1019"/>
      <c r="H5" s="1019"/>
      <c r="I5" s="1019"/>
      <c r="J5" s="1019"/>
      <c r="K5" s="1019"/>
      <c r="L5" s="1020"/>
    </row>
    <row r="6" spans="2:12" x14ac:dyDescent="0.3">
      <c r="B6" s="1021" t="s">
        <v>1540</v>
      </c>
      <c r="C6" s="1016"/>
      <c r="D6" s="1016"/>
      <c r="E6" s="1016"/>
      <c r="F6" s="1016"/>
      <c r="G6" s="1016"/>
      <c r="H6" s="1016"/>
      <c r="I6" s="1016"/>
      <c r="J6" s="1016"/>
      <c r="K6" s="1016"/>
      <c r="L6" s="1022"/>
    </row>
    <row r="7" spans="2:12" ht="22.5" customHeight="1" x14ac:dyDescent="0.3">
      <c r="B7" s="1021" t="s">
        <v>1541</v>
      </c>
      <c r="C7" s="1016"/>
      <c r="D7" s="1016"/>
      <c r="E7" s="1016"/>
      <c r="F7" s="1016"/>
      <c r="G7" s="1016"/>
      <c r="H7" s="1016"/>
      <c r="I7" s="1016"/>
      <c r="J7" s="1016"/>
      <c r="K7" s="1016"/>
      <c r="L7" s="1022"/>
    </row>
    <row r="8" spans="2:12" x14ac:dyDescent="0.3">
      <c r="B8" s="1021" t="s">
        <v>1542</v>
      </c>
      <c r="C8" s="1016"/>
      <c r="D8" s="1016"/>
      <c r="E8" s="1016"/>
      <c r="F8" s="1016"/>
      <c r="G8" s="1016"/>
      <c r="H8" s="1016"/>
      <c r="I8" s="1016"/>
      <c r="J8" s="1016"/>
      <c r="K8" s="1016"/>
      <c r="L8" s="1022"/>
    </row>
    <row r="9" spans="2:12" ht="22.5" customHeight="1" x14ac:dyDescent="0.3">
      <c r="B9" s="1021" t="s">
        <v>1543</v>
      </c>
      <c r="C9" s="1016"/>
      <c r="D9" s="1016"/>
      <c r="E9" s="1016"/>
      <c r="F9" s="1016"/>
      <c r="G9" s="1016"/>
      <c r="H9" s="1016"/>
      <c r="I9" s="1016"/>
      <c r="J9" s="1016"/>
      <c r="K9" s="1016"/>
      <c r="L9" s="1022"/>
    </row>
    <row r="10" spans="2:12" ht="22.5" customHeight="1" x14ac:dyDescent="0.3">
      <c r="B10" s="1023" t="s">
        <v>1544</v>
      </c>
      <c r="C10" s="1024"/>
      <c r="D10" s="1024"/>
      <c r="E10" s="1024"/>
      <c r="F10" s="1024"/>
      <c r="G10" s="1024"/>
      <c r="H10" s="1024"/>
      <c r="I10" s="1024"/>
      <c r="J10" s="1024"/>
      <c r="K10" s="1024"/>
      <c r="L10" s="1025"/>
    </row>
    <row r="11" spans="2:12" ht="22.5" customHeight="1" x14ac:dyDescent="0.3"/>
    <row r="12" spans="2:12" ht="22.5" customHeight="1" x14ac:dyDescent="0.3">
      <c r="B12" s="1017"/>
      <c r="C12" s="1017"/>
      <c r="D12" s="1017"/>
      <c r="E12" s="1017"/>
      <c r="F12" s="1017"/>
      <c r="G12" s="1017"/>
      <c r="H12" s="1017"/>
      <c r="I12" s="1017"/>
      <c r="J12" s="1017"/>
      <c r="K12" s="1017"/>
      <c r="L12" s="1017"/>
    </row>
    <row r="13" spans="2:12" ht="22.5" customHeight="1" x14ac:dyDescent="0.3">
      <c r="B13" s="1016"/>
      <c r="C13" s="1016"/>
      <c r="D13" s="1016"/>
      <c r="E13" s="1016"/>
      <c r="F13" s="1016"/>
      <c r="G13" s="1016"/>
      <c r="H13" s="1016"/>
      <c r="I13" s="1016"/>
      <c r="J13" s="1016"/>
      <c r="K13" s="1016"/>
      <c r="L13" s="1016"/>
    </row>
    <row r="14" spans="2:12" ht="22.5" customHeight="1" x14ac:dyDescent="0.3">
      <c r="B14" s="1017"/>
      <c r="C14" s="1017"/>
      <c r="D14" s="1017"/>
      <c r="E14" s="1017"/>
      <c r="F14" s="1017"/>
      <c r="G14" s="1017"/>
      <c r="H14" s="1017"/>
      <c r="I14" s="1017"/>
      <c r="J14" s="1017"/>
      <c r="K14" s="1017"/>
      <c r="L14" s="1017"/>
    </row>
    <row r="15" spans="2:12" ht="22.5" customHeight="1" x14ac:dyDescent="0.3"/>
    <row r="16" spans="2:12" ht="22.5" customHeight="1" x14ac:dyDescent="0.3"/>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5100-000000000000}"/>
    <hyperlink ref="B6:L6" location="'EU SEC1'!A1" display="Šablona EU SEC1 – Sekuritizované expozice v investičním portfoliu" xr:uid="{00000000-0004-0000-5100-000001000000}"/>
    <hyperlink ref="B7:L7" location="'EU SEC2'!A1" display="Šablona EU SEC2 – Sekuritizované expozice v obchodním portfoliu" xr:uid="{00000000-0004-0000-5100-000002000000}"/>
    <hyperlink ref="B8:L8" location="'EU SEC3'!A1" display="Šablona EU SEC3 – Sekuritizované expozice v investičním portfoliu a související regulatorní kapitálové požadavky – instituce jednající jako původce nebo sponzor" xr:uid="{00000000-0004-0000-5100-000003000000}"/>
    <hyperlink ref="B9:L9" location="'EU SEC4'!A1" display="Šablona EU SEC4 – Sekuritizované expozice v investičním portfoliu a související regulativní kapitálové požadavky – instituce jednající jako investor" xr:uid="{00000000-0004-0000-5100-000004000000}"/>
    <hyperlink ref="B10:L10" location="'EU SEC5'!A1" display="Šablona EU SEC5 – Expozice sekuritizované institucí – Expozice v selhání a specifické úpravy o úvěrové riziko" xr:uid="{00000000-0004-0000-51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5" tint="0.79998168889431442"/>
    <pageSetUpPr fitToPage="1"/>
  </sheetPr>
  <dimension ref="A1:C16"/>
  <sheetViews>
    <sheetView showGridLines="0" view="pageLayout" zoomScaleNormal="100" workbookViewId="0">
      <selection activeCell="F3" sqref="F3"/>
    </sheetView>
  </sheetViews>
  <sheetFormatPr defaultColWidth="11.44140625" defaultRowHeight="14.4" x14ac:dyDescent="0.3"/>
  <cols>
    <col min="1" max="1" width="15.88671875" customWidth="1"/>
    <col min="2" max="2" width="12.33203125" bestFit="1" customWidth="1"/>
    <col min="3" max="3" width="87.33203125" customWidth="1"/>
  </cols>
  <sheetData>
    <row r="1" spans="1:3" ht="18" x14ac:dyDescent="0.35">
      <c r="A1" s="46" t="s">
        <v>1539</v>
      </c>
    </row>
    <row r="2" spans="1:3" x14ac:dyDescent="0.3">
      <c r="A2" t="s">
        <v>127</v>
      </c>
    </row>
    <row r="5" spans="1:3" x14ac:dyDescent="0.3">
      <c r="A5" s="8" t="s">
        <v>128</v>
      </c>
      <c r="B5" s="22" t="s">
        <v>122</v>
      </c>
      <c r="C5" s="47" t="s">
        <v>129</v>
      </c>
    </row>
    <row r="6" spans="1:3" ht="72" x14ac:dyDescent="0.3">
      <c r="A6" s="11" t="s">
        <v>1545</v>
      </c>
      <c r="B6" s="22" t="s">
        <v>116</v>
      </c>
      <c r="C6" s="70" t="s">
        <v>1546</v>
      </c>
    </row>
    <row r="7" spans="1:3" ht="72" x14ac:dyDescent="0.3">
      <c r="A7" s="11" t="s">
        <v>1547</v>
      </c>
      <c r="B7" s="48" t="s">
        <v>119</v>
      </c>
      <c r="C7" s="70" t="s">
        <v>1548</v>
      </c>
    </row>
    <row r="8" spans="1:3" ht="43.2" x14ac:dyDescent="0.3">
      <c r="A8" s="11" t="s">
        <v>1549</v>
      </c>
      <c r="B8" s="22" t="s">
        <v>154</v>
      </c>
      <c r="C8" s="70" t="s">
        <v>1550</v>
      </c>
    </row>
    <row r="9" spans="1:3" ht="115.2" x14ac:dyDescent="0.3">
      <c r="A9" s="11" t="s">
        <v>1551</v>
      </c>
      <c r="B9" s="22" t="s">
        <v>139</v>
      </c>
      <c r="C9" s="70" t="s">
        <v>1552</v>
      </c>
    </row>
    <row r="10" spans="1:3" ht="28.8" x14ac:dyDescent="0.3">
      <c r="A10" s="11" t="s">
        <v>1553</v>
      </c>
      <c r="B10" s="22" t="s">
        <v>141</v>
      </c>
      <c r="C10" s="70" t="s">
        <v>1554</v>
      </c>
    </row>
    <row r="11" spans="1:3" ht="43.2" x14ac:dyDescent="0.3">
      <c r="A11" s="11" t="s">
        <v>1555</v>
      </c>
      <c r="B11" s="22" t="s">
        <v>144</v>
      </c>
      <c r="C11" s="70" t="s">
        <v>1556</v>
      </c>
    </row>
    <row r="12" spans="1:3" ht="28.8" x14ac:dyDescent="0.3">
      <c r="A12" s="11" t="s">
        <v>1557</v>
      </c>
      <c r="B12" s="22" t="s">
        <v>147</v>
      </c>
      <c r="C12" s="70" t="s">
        <v>1558</v>
      </c>
    </row>
    <row r="13" spans="1:3" ht="28.8" x14ac:dyDescent="0.3">
      <c r="A13" s="11" t="s">
        <v>1559</v>
      </c>
      <c r="B13" s="22" t="s">
        <v>263</v>
      </c>
      <c r="C13" s="70" t="s">
        <v>1560</v>
      </c>
    </row>
    <row r="14" spans="1:3" ht="86.4" x14ac:dyDescent="0.3">
      <c r="A14" s="11" t="s">
        <v>1561</v>
      </c>
      <c r="B14" s="22" t="s">
        <v>311</v>
      </c>
      <c r="C14" s="70" t="s">
        <v>1562</v>
      </c>
    </row>
    <row r="16" spans="1:3" x14ac:dyDescent="0.3">
      <c r="B16" s="1374"/>
      <c r="C16" s="1178"/>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headerFooter>
    <oddHeader>&amp;CCS
Příloha XXVII</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9" tint="0.79998168889431442"/>
    <pageSetUpPr fitToPage="1"/>
  </sheetPr>
  <dimension ref="A1:Q20"/>
  <sheetViews>
    <sheetView showGridLines="0" zoomScaleNormal="100" workbookViewId="0">
      <selection activeCell="F3" sqref="F3"/>
    </sheetView>
  </sheetViews>
  <sheetFormatPr defaultColWidth="9.109375" defaultRowHeight="14.4" x14ac:dyDescent="0.3"/>
  <cols>
    <col min="1" max="1" width="5.109375" customWidth="1"/>
    <col min="2" max="2" width="35.6640625" customWidth="1"/>
    <col min="3" max="17" width="12.33203125" customWidth="1"/>
  </cols>
  <sheetData>
    <row r="1" spans="1:17" ht="18" x14ac:dyDescent="0.35">
      <c r="A1" s="37"/>
      <c r="B1" s="1378" t="s">
        <v>1540</v>
      </c>
      <c r="C1" s="1379"/>
      <c r="D1" s="1379"/>
      <c r="E1" s="1379"/>
      <c r="F1" s="1379"/>
      <c r="G1" s="1379"/>
      <c r="H1" s="1379"/>
      <c r="I1" s="1379"/>
      <c r="J1" s="1379"/>
      <c r="K1" s="1379"/>
      <c r="L1" s="1379"/>
      <c r="M1" s="1379"/>
      <c r="N1" s="1379"/>
      <c r="O1" s="1379"/>
      <c r="P1" s="1379"/>
      <c r="Q1" s="1379"/>
    </row>
    <row r="4" spans="1:17" x14ac:dyDescent="0.3">
      <c r="A4" s="483"/>
      <c r="B4" s="484"/>
      <c r="C4" s="349" t="s">
        <v>6</v>
      </c>
      <c r="D4" s="349" t="s">
        <v>7</v>
      </c>
      <c r="E4" s="349" t="s">
        <v>8</v>
      </c>
      <c r="F4" s="349" t="s">
        <v>43</v>
      </c>
      <c r="G4" s="349" t="s">
        <v>44</v>
      </c>
      <c r="H4" s="349" t="s">
        <v>166</v>
      </c>
      <c r="I4" s="349" t="s">
        <v>167</v>
      </c>
      <c r="J4" s="349" t="s">
        <v>201</v>
      </c>
      <c r="K4" s="349" t="s">
        <v>402</v>
      </c>
      <c r="L4" s="349" t="s">
        <v>403</v>
      </c>
      <c r="M4" s="349" t="s">
        <v>404</v>
      </c>
      <c r="N4" s="349" t="s">
        <v>405</v>
      </c>
      <c r="O4" s="349" t="s">
        <v>406</v>
      </c>
      <c r="P4" s="349" t="s">
        <v>697</v>
      </c>
      <c r="Q4" s="349" t="s">
        <v>698</v>
      </c>
    </row>
    <row r="5" spans="1:17" x14ac:dyDescent="0.3">
      <c r="A5" s="483"/>
      <c r="B5" s="484"/>
      <c r="C5" s="1380" t="s">
        <v>1563</v>
      </c>
      <c r="D5" s="1380"/>
      <c r="E5" s="1380"/>
      <c r="F5" s="1380"/>
      <c r="G5" s="1380"/>
      <c r="H5" s="1380"/>
      <c r="I5" s="1380"/>
      <c r="J5" s="1380" t="s">
        <v>1564</v>
      </c>
      <c r="K5" s="1380"/>
      <c r="L5" s="1380"/>
      <c r="M5" s="1380"/>
      <c r="N5" s="1380" t="s">
        <v>1565</v>
      </c>
      <c r="O5" s="1380"/>
      <c r="P5" s="1380"/>
      <c r="Q5" s="1380"/>
    </row>
    <row r="6" spans="1:17" x14ac:dyDescent="0.3">
      <c r="A6" s="483"/>
      <c r="B6" s="484"/>
      <c r="C6" s="1381" t="s">
        <v>1566</v>
      </c>
      <c r="D6" s="1382"/>
      <c r="E6" s="1382"/>
      <c r="F6" s="1383"/>
      <c r="G6" s="1384" t="s">
        <v>1567</v>
      </c>
      <c r="H6" s="1380"/>
      <c r="I6" s="485" t="s">
        <v>1568</v>
      </c>
      <c r="J6" s="1380" t="s">
        <v>1566</v>
      </c>
      <c r="K6" s="1380"/>
      <c r="L6" s="1375" t="s">
        <v>1567</v>
      </c>
      <c r="M6" s="485" t="s">
        <v>1568</v>
      </c>
      <c r="N6" s="1380" t="s">
        <v>1566</v>
      </c>
      <c r="O6" s="1380"/>
      <c r="P6" s="1375" t="s">
        <v>1567</v>
      </c>
      <c r="Q6" s="485" t="s">
        <v>1568</v>
      </c>
    </row>
    <row r="7" spans="1:17" x14ac:dyDescent="0.3">
      <c r="A7" s="483"/>
      <c r="B7" s="484"/>
      <c r="C7" s="1385" t="s">
        <v>1569</v>
      </c>
      <c r="D7" s="1383"/>
      <c r="E7" s="1385" t="s">
        <v>1570</v>
      </c>
      <c r="F7" s="1383"/>
      <c r="G7" s="1377"/>
      <c r="H7" s="1365" t="s">
        <v>1571</v>
      </c>
      <c r="I7" s="1377"/>
      <c r="J7" s="1375" t="s">
        <v>1569</v>
      </c>
      <c r="K7" s="1375" t="s">
        <v>1570</v>
      </c>
      <c r="L7" s="1377"/>
      <c r="M7" s="1377"/>
      <c r="N7" s="1375" t="s">
        <v>1569</v>
      </c>
      <c r="O7" s="1375" t="s">
        <v>1570</v>
      </c>
      <c r="P7" s="1377"/>
      <c r="Q7" s="1377"/>
    </row>
    <row r="8" spans="1:17" ht="43.2" x14ac:dyDescent="0.3">
      <c r="A8" s="486"/>
      <c r="B8" s="487"/>
      <c r="C8" s="488"/>
      <c r="D8" s="365" t="s">
        <v>1571</v>
      </c>
      <c r="E8" s="488"/>
      <c r="F8" s="365" t="s">
        <v>1571</v>
      </c>
      <c r="G8" s="1376"/>
      <c r="H8" s="1366"/>
      <c r="I8" s="1376"/>
      <c r="J8" s="1376"/>
      <c r="K8" s="1376"/>
      <c r="L8" s="1376"/>
      <c r="M8" s="1376"/>
      <c r="N8" s="1376"/>
      <c r="O8" s="1376"/>
      <c r="P8" s="1376"/>
      <c r="Q8" s="1376"/>
    </row>
    <row r="9" spans="1:17" x14ac:dyDescent="0.3">
      <c r="A9" s="489">
        <v>1</v>
      </c>
      <c r="B9" s="490" t="s">
        <v>1572</v>
      </c>
      <c r="C9" s="488"/>
      <c r="D9" s="349"/>
      <c r="E9" s="488"/>
      <c r="F9" s="349"/>
      <c r="G9" s="477"/>
      <c r="H9" s="477"/>
      <c r="I9" s="477"/>
      <c r="J9" s="477"/>
      <c r="K9" s="477"/>
      <c r="L9" s="477"/>
      <c r="M9" s="477"/>
      <c r="N9" s="477"/>
      <c r="O9" s="477"/>
      <c r="P9" s="477"/>
      <c r="Q9" s="477"/>
    </row>
    <row r="10" spans="1:17" x14ac:dyDescent="0.3">
      <c r="A10" s="115">
        <v>2</v>
      </c>
      <c r="B10" s="491" t="s">
        <v>1573</v>
      </c>
      <c r="C10" s="349"/>
      <c r="D10" s="349"/>
      <c r="E10" s="349"/>
      <c r="F10" s="349"/>
      <c r="G10" s="349"/>
      <c r="H10" s="349"/>
      <c r="I10" s="349"/>
      <c r="J10" s="349"/>
      <c r="K10" s="349"/>
      <c r="L10" s="349"/>
      <c r="M10" s="349"/>
      <c r="N10" s="349"/>
      <c r="O10" s="349"/>
      <c r="P10" s="349"/>
      <c r="Q10" s="349"/>
    </row>
    <row r="11" spans="1:17" x14ac:dyDescent="0.3">
      <c r="A11" s="115">
        <v>3</v>
      </c>
      <c r="B11" s="163" t="s">
        <v>1574</v>
      </c>
      <c r="C11" s="163"/>
      <c r="D11" s="163"/>
      <c r="E11" s="163"/>
      <c r="F11" s="163"/>
      <c r="G11" s="163"/>
      <c r="H11" s="163"/>
      <c r="I11" s="163"/>
      <c r="J11" s="163"/>
      <c r="K11" s="163"/>
      <c r="L11" s="163"/>
      <c r="M11" s="163"/>
      <c r="N11" s="163"/>
      <c r="O11" s="163"/>
      <c r="P11" s="163"/>
      <c r="Q11" s="163"/>
    </row>
    <row r="12" spans="1:17" x14ac:dyDescent="0.3">
      <c r="A12" s="115">
        <v>4</v>
      </c>
      <c r="B12" s="163" t="s">
        <v>1575</v>
      </c>
      <c r="C12" s="163"/>
      <c r="D12" s="163"/>
      <c r="E12" s="163"/>
      <c r="F12" s="163"/>
      <c r="G12" s="163"/>
      <c r="H12" s="163"/>
      <c r="I12" s="163"/>
      <c r="J12" s="163"/>
      <c r="K12" s="163"/>
      <c r="L12" s="163"/>
      <c r="M12" s="163"/>
      <c r="N12" s="163"/>
      <c r="O12" s="163"/>
      <c r="P12" s="163"/>
      <c r="Q12" s="163"/>
    </row>
    <row r="13" spans="1:17" x14ac:dyDescent="0.3">
      <c r="A13" s="115">
        <v>5</v>
      </c>
      <c r="B13" s="163" t="s">
        <v>1576</v>
      </c>
      <c r="C13" s="163"/>
      <c r="D13" s="163"/>
      <c r="E13" s="163"/>
      <c r="F13" s="163"/>
      <c r="G13" s="163"/>
      <c r="H13" s="163"/>
      <c r="I13" s="163"/>
      <c r="J13" s="163"/>
      <c r="K13" s="163"/>
      <c r="L13" s="163"/>
      <c r="M13" s="163"/>
      <c r="N13" s="163"/>
      <c r="O13" s="163"/>
      <c r="P13" s="163"/>
      <c r="Q13" s="163"/>
    </row>
    <row r="14" spans="1:17" x14ac:dyDescent="0.3">
      <c r="A14" s="115">
        <v>6</v>
      </c>
      <c r="B14" s="163" t="s">
        <v>1577</v>
      </c>
      <c r="C14" s="163"/>
      <c r="D14" s="163"/>
      <c r="E14" s="163"/>
      <c r="F14" s="163"/>
      <c r="G14" s="163"/>
      <c r="H14" s="163"/>
      <c r="I14" s="163"/>
      <c r="J14" s="163"/>
      <c r="K14" s="163"/>
      <c r="L14" s="163"/>
      <c r="M14" s="163"/>
      <c r="N14" s="163"/>
      <c r="O14" s="163"/>
      <c r="P14" s="163"/>
      <c r="Q14" s="163"/>
    </row>
    <row r="15" spans="1:17" x14ac:dyDescent="0.3">
      <c r="A15" s="115">
        <v>7</v>
      </c>
      <c r="B15" s="359" t="s">
        <v>1578</v>
      </c>
      <c r="C15" s="349"/>
      <c r="D15" s="349"/>
      <c r="E15" s="349"/>
      <c r="F15" s="349"/>
      <c r="G15" s="349"/>
      <c r="H15" s="349"/>
      <c r="I15" s="349"/>
      <c r="J15" s="349"/>
      <c r="K15" s="349"/>
      <c r="L15" s="349"/>
      <c r="M15" s="349"/>
      <c r="N15" s="349"/>
      <c r="O15" s="349"/>
      <c r="P15" s="349"/>
      <c r="Q15" s="349"/>
    </row>
    <row r="16" spans="1:17" x14ac:dyDescent="0.3">
      <c r="A16" s="115">
        <v>8</v>
      </c>
      <c r="B16" s="163" t="s">
        <v>1579</v>
      </c>
      <c r="C16" s="163"/>
      <c r="D16" s="163"/>
      <c r="E16" s="163"/>
      <c r="F16" s="163"/>
      <c r="G16" s="163"/>
      <c r="H16" s="163"/>
      <c r="I16" s="163"/>
      <c r="J16" s="163"/>
      <c r="K16" s="163"/>
      <c r="L16" s="163"/>
      <c r="M16" s="163"/>
      <c r="N16" s="163"/>
      <c r="O16" s="163"/>
      <c r="P16" s="163"/>
      <c r="Q16" s="163"/>
    </row>
    <row r="17" spans="1:17" x14ac:dyDescent="0.3">
      <c r="A17" s="115">
        <v>9</v>
      </c>
      <c r="B17" s="163" t="s">
        <v>1580</v>
      </c>
      <c r="C17" s="163"/>
      <c r="D17" s="163"/>
      <c r="E17" s="163"/>
      <c r="F17" s="163"/>
      <c r="G17" s="163"/>
      <c r="H17" s="163"/>
      <c r="I17" s="163"/>
      <c r="J17" s="163"/>
      <c r="K17" s="163"/>
      <c r="L17" s="163"/>
      <c r="M17" s="163"/>
      <c r="N17" s="163"/>
      <c r="O17" s="163"/>
      <c r="P17" s="163"/>
      <c r="Q17" s="163"/>
    </row>
    <row r="18" spans="1:17" x14ac:dyDescent="0.3">
      <c r="A18" s="115">
        <v>10</v>
      </c>
      <c r="B18" s="163" t="s">
        <v>1581</v>
      </c>
      <c r="C18" s="163"/>
      <c r="D18" s="163"/>
      <c r="E18" s="163"/>
      <c r="F18" s="163"/>
      <c r="G18" s="163"/>
      <c r="H18" s="163"/>
      <c r="I18" s="163"/>
      <c r="J18" s="163"/>
      <c r="K18" s="163"/>
      <c r="L18" s="163"/>
      <c r="M18" s="163"/>
      <c r="N18" s="163"/>
      <c r="O18" s="163"/>
      <c r="P18" s="163"/>
      <c r="Q18" s="163"/>
    </row>
    <row r="19" spans="1:17" x14ac:dyDescent="0.3">
      <c r="A19" s="115">
        <v>11</v>
      </c>
      <c r="B19" s="163" t="s">
        <v>1582</v>
      </c>
      <c r="C19" s="163"/>
      <c r="D19" s="163"/>
      <c r="E19" s="163"/>
      <c r="F19" s="163"/>
      <c r="G19" s="163"/>
      <c r="H19" s="163"/>
      <c r="I19" s="163"/>
      <c r="J19" s="163"/>
      <c r="K19" s="163"/>
      <c r="L19" s="163"/>
      <c r="M19" s="163"/>
      <c r="N19" s="163"/>
      <c r="O19" s="163"/>
      <c r="P19" s="163"/>
      <c r="Q19" s="163"/>
    </row>
    <row r="20" spans="1:17" x14ac:dyDescent="0.3">
      <c r="A20" s="115">
        <v>12</v>
      </c>
      <c r="B20" s="163" t="s">
        <v>1577</v>
      </c>
      <c r="C20" s="163"/>
      <c r="D20" s="163"/>
      <c r="E20" s="163"/>
      <c r="F20" s="163"/>
      <c r="G20" s="163"/>
      <c r="H20" s="163"/>
      <c r="I20" s="163"/>
      <c r="J20" s="163"/>
      <c r="K20" s="163"/>
      <c r="L20" s="163"/>
      <c r="M20" s="163"/>
      <c r="N20" s="163"/>
      <c r="O20" s="163"/>
      <c r="P20" s="163"/>
      <c r="Q20" s="163"/>
    </row>
  </sheetData>
  <mergeCells count="21">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 ref="K7:K8"/>
    <mergeCell ref="M7:M8"/>
    <mergeCell ref="N7:N8"/>
    <mergeCell ref="O7:O8"/>
    <mergeCell ref="Q7:Q8"/>
  </mergeCells>
  <pageMargins left="0.70866141732283472" right="0.70866141732283472" top="0.74803149606299213" bottom="0.74803149606299213" header="0.31496062992125984" footer="0.31496062992125984"/>
  <pageSetup paperSize="9" scale="58" orientation="landscape" cellComments="asDisplayed" r:id="rId1"/>
  <headerFooter>
    <oddHeader>&amp;CCS
Příloha XXVII</oddHead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9" tint="0.79998168889431442"/>
    <pageSetUpPr fitToPage="1"/>
  </sheetPr>
  <dimension ref="A1:N19"/>
  <sheetViews>
    <sheetView showGridLines="0" view="pageLayout" zoomScaleNormal="100" workbookViewId="0">
      <selection activeCell="F3" sqref="F3"/>
    </sheetView>
  </sheetViews>
  <sheetFormatPr defaultColWidth="9.109375" defaultRowHeight="14.4" x14ac:dyDescent="0.3"/>
  <cols>
    <col min="1" max="1" width="5.33203125" customWidth="1"/>
    <col min="2" max="2" width="35.88671875" customWidth="1"/>
    <col min="3" max="12" width="12.33203125" customWidth="1"/>
    <col min="13" max="13" width="15.88671875" customWidth="1"/>
  </cols>
  <sheetData>
    <row r="1" spans="1:14" ht="18" x14ac:dyDescent="0.35">
      <c r="B1" s="438" t="s">
        <v>1541</v>
      </c>
      <c r="C1" s="46"/>
      <c r="D1" s="46"/>
      <c r="E1" s="46"/>
      <c r="F1" s="46"/>
      <c r="G1" s="46"/>
      <c r="H1" s="46"/>
      <c r="I1" s="46"/>
      <c r="J1" s="46"/>
      <c r="K1" s="46"/>
      <c r="L1" s="46"/>
      <c r="M1" s="46"/>
    </row>
    <row r="4" spans="1:14" x14ac:dyDescent="0.3">
      <c r="A4" s="483"/>
      <c r="B4" s="484"/>
      <c r="C4" s="349" t="s">
        <v>6</v>
      </c>
      <c r="D4" s="349" t="s">
        <v>7</v>
      </c>
      <c r="E4" s="349" t="s">
        <v>8</v>
      </c>
      <c r="F4" s="349" t="s">
        <v>43</v>
      </c>
      <c r="G4" s="349" t="s">
        <v>44</v>
      </c>
      <c r="H4" s="349" t="s">
        <v>166</v>
      </c>
      <c r="I4" s="349" t="s">
        <v>167</v>
      </c>
      <c r="J4" s="349" t="s">
        <v>201</v>
      </c>
      <c r="K4" s="349" t="s">
        <v>402</v>
      </c>
      <c r="L4" s="349" t="s">
        <v>403</v>
      </c>
      <c r="M4" s="349" t="s">
        <v>404</v>
      </c>
      <c r="N4" s="349" t="s">
        <v>405</v>
      </c>
    </row>
    <row r="5" spans="1:14" x14ac:dyDescent="0.3">
      <c r="A5" s="483"/>
      <c r="B5" s="484"/>
      <c r="C5" s="1380" t="s">
        <v>1563</v>
      </c>
      <c r="D5" s="1380"/>
      <c r="E5" s="1380"/>
      <c r="F5" s="1380"/>
      <c r="G5" s="1380" t="s">
        <v>1564</v>
      </c>
      <c r="H5" s="1380"/>
      <c r="I5" s="1380"/>
      <c r="J5" s="1380"/>
      <c r="K5" s="1380" t="s">
        <v>1565</v>
      </c>
      <c r="L5" s="1380"/>
      <c r="M5" s="1380"/>
      <c r="N5" s="1380"/>
    </row>
    <row r="6" spans="1:14" x14ac:dyDescent="0.3">
      <c r="A6" s="483"/>
      <c r="B6" s="484"/>
      <c r="C6" s="1381" t="s">
        <v>1566</v>
      </c>
      <c r="D6" s="1382"/>
      <c r="E6" s="1375" t="s">
        <v>1567</v>
      </c>
      <c r="F6" s="485" t="s">
        <v>1568</v>
      </c>
      <c r="G6" s="1380" t="s">
        <v>1566</v>
      </c>
      <c r="H6" s="1380"/>
      <c r="I6" s="1375" t="s">
        <v>1567</v>
      </c>
      <c r="J6" s="485" t="s">
        <v>1568</v>
      </c>
      <c r="K6" s="1380" t="s">
        <v>1566</v>
      </c>
      <c r="L6" s="1380"/>
      <c r="M6" s="1375" t="s">
        <v>1567</v>
      </c>
      <c r="N6" s="485" t="s">
        <v>1568</v>
      </c>
    </row>
    <row r="7" spans="1:14" x14ac:dyDescent="0.3">
      <c r="A7" s="486"/>
      <c r="B7" s="487"/>
      <c r="C7" s="492" t="s">
        <v>1569</v>
      </c>
      <c r="D7" s="492" t="s">
        <v>1570</v>
      </c>
      <c r="E7" s="1376"/>
      <c r="F7" s="477"/>
      <c r="G7" s="493" t="s">
        <v>1569</v>
      </c>
      <c r="H7" s="493" t="s">
        <v>1570</v>
      </c>
      <c r="I7" s="1376"/>
      <c r="J7" s="477"/>
      <c r="K7" s="493" t="s">
        <v>1569</v>
      </c>
      <c r="L7" s="493" t="s">
        <v>1570</v>
      </c>
      <c r="M7" s="1376"/>
      <c r="N7" s="477"/>
    </row>
    <row r="8" spans="1:14" x14ac:dyDescent="0.3">
      <c r="A8" s="489">
        <v>1</v>
      </c>
      <c r="B8" s="490" t="s">
        <v>1572</v>
      </c>
      <c r="C8" s="492"/>
      <c r="D8" s="492"/>
      <c r="E8" s="477"/>
      <c r="F8" s="493"/>
      <c r="G8" s="493"/>
      <c r="H8" s="493"/>
      <c r="I8" s="477"/>
      <c r="J8" s="493"/>
      <c r="K8" s="493"/>
      <c r="L8" s="493"/>
      <c r="M8" s="477"/>
      <c r="N8" s="493"/>
    </row>
    <row r="9" spans="1:14" x14ac:dyDescent="0.3">
      <c r="A9" s="115">
        <v>2</v>
      </c>
      <c r="B9" s="494" t="s">
        <v>1573</v>
      </c>
      <c r="C9" s="349"/>
      <c r="D9" s="349"/>
      <c r="E9" s="349"/>
      <c r="F9" s="349"/>
      <c r="G9" s="349"/>
      <c r="H9" s="349"/>
      <c r="I9" s="349"/>
      <c r="J9" s="349"/>
      <c r="K9" s="349"/>
      <c r="L9" s="349"/>
      <c r="M9" s="349"/>
      <c r="N9" s="349"/>
    </row>
    <row r="10" spans="1:14" x14ac:dyDescent="0.3">
      <c r="A10" s="115">
        <v>3</v>
      </c>
      <c r="B10" s="495" t="s">
        <v>1574</v>
      </c>
      <c r="C10" s="163"/>
      <c r="D10" s="163"/>
      <c r="E10" s="163"/>
      <c r="F10" s="163"/>
      <c r="G10" s="163"/>
      <c r="H10" s="163"/>
      <c r="I10" s="163"/>
      <c r="J10" s="163"/>
      <c r="K10" s="163"/>
      <c r="L10" s="163"/>
      <c r="M10" s="163"/>
      <c r="N10" s="163"/>
    </row>
    <row r="11" spans="1:14" x14ac:dyDescent="0.3">
      <c r="A11" s="115">
        <v>4</v>
      </c>
      <c r="B11" s="495" t="s">
        <v>1575</v>
      </c>
      <c r="C11" s="163"/>
      <c r="D11" s="163"/>
      <c r="E11" s="163"/>
      <c r="F11" s="163"/>
      <c r="G11" s="163"/>
      <c r="H11" s="163"/>
      <c r="I11" s="163"/>
      <c r="J11" s="163"/>
      <c r="K11" s="163"/>
      <c r="L11" s="163"/>
      <c r="M11" s="163"/>
      <c r="N11" s="163"/>
    </row>
    <row r="12" spans="1:14" x14ac:dyDescent="0.3">
      <c r="A12" s="115">
        <v>5</v>
      </c>
      <c r="B12" s="495" t="s">
        <v>1576</v>
      </c>
      <c r="C12" s="163"/>
      <c r="D12" s="163"/>
      <c r="E12" s="163"/>
      <c r="F12" s="163"/>
      <c r="G12" s="163"/>
      <c r="H12" s="163"/>
      <c r="I12" s="163"/>
      <c r="J12" s="163"/>
      <c r="K12" s="163"/>
      <c r="L12" s="163"/>
      <c r="M12" s="163"/>
      <c r="N12" s="163"/>
    </row>
    <row r="13" spans="1:14" x14ac:dyDescent="0.3">
      <c r="A13" s="115">
        <v>6</v>
      </c>
      <c r="B13" s="495" t="s">
        <v>1577</v>
      </c>
      <c r="C13" s="163"/>
      <c r="D13" s="163"/>
      <c r="E13" s="163"/>
      <c r="F13" s="163"/>
      <c r="G13" s="163"/>
      <c r="H13" s="163"/>
      <c r="I13" s="163"/>
      <c r="J13" s="163"/>
      <c r="K13" s="163"/>
      <c r="L13" s="163"/>
      <c r="M13" s="163"/>
      <c r="N13" s="163"/>
    </row>
    <row r="14" spans="1:14" ht="15.75" customHeight="1" x14ac:dyDescent="0.3">
      <c r="A14" s="115">
        <v>7</v>
      </c>
      <c r="B14" s="494" t="s">
        <v>1578</v>
      </c>
      <c r="C14" s="349"/>
      <c r="D14" s="349"/>
      <c r="E14" s="349"/>
      <c r="F14" s="349"/>
      <c r="G14" s="349"/>
      <c r="H14" s="349"/>
      <c r="I14" s="349"/>
      <c r="J14" s="349"/>
      <c r="K14" s="349"/>
      <c r="L14" s="349"/>
      <c r="M14" s="349"/>
      <c r="N14" s="349"/>
    </row>
    <row r="15" spans="1:14" x14ac:dyDescent="0.3">
      <c r="A15" s="115">
        <v>8</v>
      </c>
      <c r="B15" s="495" t="s">
        <v>1579</v>
      </c>
      <c r="C15" s="163"/>
      <c r="D15" s="163"/>
      <c r="E15" s="163"/>
      <c r="F15" s="163"/>
      <c r="G15" s="163"/>
      <c r="H15" s="163"/>
      <c r="I15" s="163"/>
      <c r="J15" s="163"/>
      <c r="K15" s="163"/>
      <c r="L15" s="163"/>
      <c r="M15" s="163"/>
      <c r="N15" s="163"/>
    </row>
    <row r="16" spans="1:14" x14ac:dyDescent="0.3">
      <c r="A16" s="115">
        <v>9</v>
      </c>
      <c r="B16" s="495" t="s">
        <v>1580</v>
      </c>
      <c r="C16" s="163"/>
      <c r="D16" s="163"/>
      <c r="E16" s="163"/>
      <c r="F16" s="163"/>
      <c r="G16" s="163"/>
      <c r="H16" s="163"/>
      <c r="I16" s="163"/>
      <c r="J16" s="163"/>
      <c r="K16" s="163"/>
      <c r="L16" s="163"/>
      <c r="M16" s="163"/>
      <c r="N16" s="163"/>
    </row>
    <row r="17" spans="1:14" x14ac:dyDescent="0.3">
      <c r="A17" s="115">
        <v>10</v>
      </c>
      <c r="B17" s="495" t="s">
        <v>1581</v>
      </c>
      <c r="C17" s="163"/>
      <c r="D17" s="163"/>
      <c r="E17" s="163"/>
      <c r="F17" s="163"/>
      <c r="G17" s="163"/>
      <c r="H17" s="163"/>
      <c r="I17" s="163"/>
      <c r="J17" s="163"/>
      <c r="K17" s="163"/>
      <c r="L17" s="163"/>
      <c r="M17" s="163"/>
      <c r="N17" s="163"/>
    </row>
    <row r="18" spans="1:14" x14ac:dyDescent="0.3">
      <c r="A18" s="115">
        <v>11</v>
      </c>
      <c r="B18" s="495" t="s">
        <v>1582</v>
      </c>
      <c r="C18" s="163"/>
      <c r="D18" s="163"/>
      <c r="E18" s="163"/>
      <c r="F18" s="163"/>
      <c r="G18" s="163"/>
      <c r="H18" s="163"/>
      <c r="I18" s="163"/>
      <c r="J18" s="163"/>
      <c r="K18" s="163"/>
      <c r="L18" s="163"/>
      <c r="M18" s="163"/>
      <c r="N18" s="163"/>
    </row>
    <row r="19" spans="1:14" x14ac:dyDescent="0.3">
      <c r="A19" s="115">
        <v>12</v>
      </c>
      <c r="B19" s="495" t="s">
        <v>1577</v>
      </c>
      <c r="C19" s="163"/>
      <c r="D19" s="163"/>
      <c r="E19" s="163"/>
      <c r="F19" s="163"/>
      <c r="G19" s="163"/>
      <c r="H19" s="163"/>
      <c r="I19" s="163"/>
      <c r="J19" s="163"/>
      <c r="K19" s="163"/>
      <c r="L19" s="163"/>
      <c r="M19" s="163"/>
      <c r="N19" s="163"/>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5" orientation="landscape" cellComments="asDisplayed" verticalDpi="598" r:id="rId1"/>
  <headerFooter>
    <oddHeader>&amp;CCS
Příloha XXVII</oddHeader>
    <oddFooter>&amp;C&amp;P</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theme="9" tint="0.79998168889431442"/>
    <pageSetUpPr fitToPage="1"/>
  </sheetPr>
  <dimension ref="A1:T21"/>
  <sheetViews>
    <sheetView showGridLines="0" view="pageLayout" zoomScale="85" zoomScaleNormal="100" zoomScalePageLayoutView="85" workbookViewId="0">
      <selection activeCell="B1" sqref="B1"/>
    </sheetView>
  </sheetViews>
  <sheetFormatPr defaultColWidth="9.109375" defaultRowHeight="14.4" x14ac:dyDescent="0.3"/>
  <cols>
    <col min="1" max="1" width="5.109375" customWidth="1"/>
    <col min="2" max="3" width="13.6640625" customWidth="1"/>
    <col min="4" max="20" width="13.44140625" customWidth="1"/>
  </cols>
  <sheetData>
    <row r="1" spans="1:20" ht="18" x14ac:dyDescent="0.35">
      <c r="B1" s="438" t="s">
        <v>1583</v>
      </c>
    </row>
    <row r="2" spans="1:20" ht="18" x14ac:dyDescent="0.35">
      <c r="B2" s="496"/>
      <c r="C2" s="497"/>
      <c r="D2" s="497"/>
      <c r="E2" s="497"/>
      <c r="F2" s="497"/>
      <c r="G2" s="497"/>
      <c r="H2" s="497"/>
      <c r="I2" s="497"/>
      <c r="J2" s="497"/>
      <c r="K2" s="497"/>
      <c r="L2" s="65"/>
      <c r="M2" s="65"/>
    </row>
    <row r="4" spans="1:20" x14ac:dyDescent="0.3">
      <c r="A4" s="37"/>
      <c r="B4" s="37"/>
      <c r="C4" s="37"/>
      <c r="D4" s="349" t="s">
        <v>6</v>
      </c>
      <c r="E4" s="349" t="s">
        <v>7</v>
      </c>
      <c r="F4" s="349" t="s">
        <v>8</v>
      </c>
      <c r="G4" s="349" t="s">
        <v>43</v>
      </c>
      <c r="H4" s="349" t="s">
        <v>44</v>
      </c>
      <c r="I4" s="349" t="s">
        <v>166</v>
      </c>
      <c r="J4" s="349" t="s">
        <v>167</v>
      </c>
      <c r="K4" s="349" t="s">
        <v>201</v>
      </c>
      <c r="L4" s="349" t="s">
        <v>402</v>
      </c>
      <c r="M4" s="349" t="s">
        <v>403</v>
      </c>
      <c r="N4" s="349" t="s">
        <v>404</v>
      </c>
      <c r="O4" s="349" t="s">
        <v>405</v>
      </c>
      <c r="P4" s="349" t="s">
        <v>406</v>
      </c>
      <c r="Q4" s="349" t="s">
        <v>697</v>
      </c>
      <c r="R4" s="349" t="s">
        <v>698</v>
      </c>
      <c r="S4" s="349" t="s">
        <v>1584</v>
      </c>
      <c r="T4" s="349" t="s">
        <v>1585</v>
      </c>
    </row>
    <row r="5" spans="1:20" x14ac:dyDescent="0.3">
      <c r="A5" s="37"/>
      <c r="B5" s="37"/>
      <c r="C5" s="37"/>
      <c r="D5" s="1387" t="s">
        <v>1586</v>
      </c>
      <c r="E5" s="1380"/>
      <c r="F5" s="1380"/>
      <c r="G5" s="1380"/>
      <c r="H5" s="1380"/>
      <c r="I5" s="1380" t="s">
        <v>1587</v>
      </c>
      <c r="J5" s="1380"/>
      <c r="K5" s="1380"/>
      <c r="L5" s="1380"/>
      <c r="M5" s="1380" t="s">
        <v>1588</v>
      </c>
      <c r="N5" s="1380"/>
      <c r="O5" s="1380"/>
      <c r="P5" s="1380"/>
      <c r="Q5" s="1380" t="s">
        <v>1589</v>
      </c>
      <c r="R5" s="1380"/>
      <c r="S5" s="1380"/>
      <c r="T5" s="1380"/>
    </row>
    <row r="6" spans="1:20" s="78" customFormat="1" ht="28.8" x14ac:dyDescent="0.3">
      <c r="A6" s="483"/>
      <c r="B6" s="483"/>
      <c r="C6" s="483"/>
      <c r="D6" s="498" t="s">
        <v>1590</v>
      </c>
      <c r="E6" s="498" t="s">
        <v>1591</v>
      </c>
      <c r="F6" s="498" t="s">
        <v>1592</v>
      </c>
      <c r="G6" s="498" t="s">
        <v>1593</v>
      </c>
      <c r="H6" s="498" t="s">
        <v>1594</v>
      </c>
      <c r="I6" s="498" t="s">
        <v>1595</v>
      </c>
      <c r="J6" s="498" t="s">
        <v>1596</v>
      </c>
      <c r="K6" s="498" t="s">
        <v>1597</v>
      </c>
      <c r="L6" s="499" t="s">
        <v>1594</v>
      </c>
      <c r="M6" s="498" t="s">
        <v>1595</v>
      </c>
      <c r="N6" s="498" t="s">
        <v>1596</v>
      </c>
      <c r="O6" s="498" t="s">
        <v>1597</v>
      </c>
      <c r="P6" s="499" t="s">
        <v>1598</v>
      </c>
      <c r="Q6" s="498" t="s">
        <v>1595</v>
      </c>
      <c r="R6" s="498" t="s">
        <v>1596</v>
      </c>
      <c r="S6" s="498" t="s">
        <v>1597</v>
      </c>
      <c r="T6" s="499" t="s">
        <v>1598</v>
      </c>
    </row>
    <row r="7" spans="1:20" x14ac:dyDescent="0.3">
      <c r="A7" s="500">
        <v>1</v>
      </c>
      <c r="B7" s="1388" t="s">
        <v>1572</v>
      </c>
      <c r="C7" s="1388"/>
      <c r="D7" s="163"/>
      <c r="E7" s="163"/>
      <c r="F7" s="163"/>
      <c r="G7" s="163"/>
      <c r="H7" s="163"/>
      <c r="I7" s="163"/>
      <c r="J7" s="163"/>
      <c r="K7" s="163"/>
      <c r="L7" s="163"/>
      <c r="M7" s="163"/>
      <c r="N7" s="163"/>
      <c r="O7" s="163"/>
      <c r="P7" s="163"/>
      <c r="Q7" s="163"/>
      <c r="R7" s="163"/>
      <c r="S7" s="163"/>
      <c r="T7" s="163"/>
    </row>
    <row r="8" spans="1:20" x14ac:dyDescent="0.3">
      <c r="A8" s="349">
        <v>2</v>
      </c>
      <c r="B8" s="1386" t="s">
        <v>1599</v>
      </c>
      <c r="C8" s="1386"/>
      <c r="D8" s="163"/>
      <c r="E8" s="163"/>
      <c r="F8" s="163"/>
      <c r="G8" s="163"/>
      <c r="H8" s="163"/>
      <c r="I8" s="163"/>
      <c r="J8" s="163"/>
      <c r="K8" s="163"/>
      <c r="L8" s="163"/>
      <c r="M8" s="163"/>
      <c r="N8" s="163"/>
      <c r="O8" s="163"/>
      <c r="P8" s="163"/>
      <c r="Q8" s="163"/>
      <c r="R8" s="163"/>
      <c r="S8" s="163"/>
      <c r="T8" s="163"/>
    </row>
    <row r="9" spans="1:20" x14ac:dyDescent="0.3">
      <c r="A9" s="349">
        <v>3</v>
      </c>
      <c r="B9" s="1386" t="s">
        <v>1600</v>
      </c>
      <c r="C9" s="1386"/>
      <c r="D9" s="163"/>
      <c r="E9" s="163"/>
      <c r="F9" s="163"/>
      <c r="G9" s="163"/>
      <c r="H9" s="163"/>
      <c r="I9" s="163"/>
      <c r="J9" s="163"/>
      <c r="K9" s="163"/>
      <c r="L9" s="163"/>
      <c r="M9" s="163"/>
      <c r="N9" s="163"/>
      <c r="O9" s="163"/>
      <c r="P9" s="163"/>
      <c r="Q9" s="163"/>
      <c r="R9" s="163"/>
      <c r="S9" s="163"/>
      <c r="T9" s="163"/>
    </row>
    <row r="10" spans="1:20" x14ac:dyDescent="0.3">
      <c r="A10" s="349">
        <v>4</v>
      </c>
      <c r="B10" s="1386" t="s">
        <v>1601</v>
      </c>
      <c r="C10" s="1386"/>
      <c r="D10" s="163"/>
      <c r="E10" s="163"/>
      <c r="F10" s="163"/>
      <c r="G10" s="163"/>
      <c r="H10" s="163"/>
      <c r="I10" s="163"/>
      <c r="J10" s="163"/>
      <c r="K10" s="163"/>
      <c r="L10" s="163"/>
      <c r="M10" s="163"/>
      <c r="N10" s="163"/>
      <c r="O10" s="163"/>
      <c r="P10" s="163"/>
      <c r="Q10" s="163"/>
      <c r="R10" s="163"/>
      <c r="S10" s="163"/>
      <c r="T10" s="163"/>
    </row>
    <row r="11" spans="1:20" x14ac:dyDescent="0.3">
      <c r="A11" s="349">
        <v>5</v>
      </c>
      <c r="B11" s="1389" t="s">
        <v>1602</v>
      </c>
      <c r="C11" s="1389"/>
      <c r="D11" s="163"/>
      <c r="E11" s="163"/>
      <c r="F11" s="163"/>
      <c r="G11" s="163"/>
      <c r="H11" s="163"/>
      <c r="I11" s="163"/>
      <c r="J11" s="163"/>
      <c r="K11" s="163"/>
      <c r="L11" s="163"/>
      <c r="M11" s="163"/>
      <c r="N11" s="163"/>
      <c r="O11" s="163"/>
      <c r="P11" s="163"/>
      <c r="Q11" s="163"/>
      <c r="R11" s="163"/>
      <c r="S11" s="163"/>
      <c r="T11" s="163"/>
    </row>
    <row r="12" spans="1:20" x14ac:dyDescent="0.3">
      <c r="A12" s="349">
        <v>6</v>
      </c>
      <c r="B12" s="1386" t="s">
        <v>1603</v>
      </c>
      <c r="C12" s="1386"/>
      <c r="D12" s="163"/>
      <c r="E12" s="163"/>
      <c r="F12" s="163"/>
      <c r="G12" s="163"/>
      <c r="H12" s="163"/>
      <c r="I12" s="163"/>
      <c r="J12" s="163"/>
      <c r="K12" s="163"/>
      <c r="L12" s="163"/>
      <c r="M12" s="163"/>
      <c r="N12" s="163"/>
      <c r="O12" s="163"/>
      <c r="P12" s="163"/>
      <c r="Q12" s="163"/>
      <c r="R12" s="163"/>
      <c r="S12" s="163"/>
      <c r="T12" s="163"/>
    </row>
    <row r="13" spans="1:20" x14ac:dyDescent="0.3">
      <c r="A13" s="349">
        <v>7</v>
      </c>
      <c r="B13" s="1389" t="s">
        <v>1602</v>
      </c>
      <c r="C13" s="1389"/>
      <c r="D13" s="163"/>
      <c r="E13" s="163"/>
      <c r="F13" s="163"/>
      <c r="G13" s="163"/>
      <c r="H13" s="163"/>
      <c r="I13" s="163"/>
      <c r="J13" s="163"/>
      <c r="K13" s="163"/>
      <c r="L13" s="163"/>
      <c r="M13" s="163"/>
      <c r="N13" s="163"/>
      <c r="O13" s="163"/>
      <c r="P13" s="163"/>
      <c r="Q13" s="163"/>
      <c r="R13" s="163"/>
      <c r="S13" s="163"/>
      <c r="T13" s="163"/>
    </row>
    <row r="14" spans="1:20" x14ac:dyDescent="0.3">
      <c r="A14" s="349">
        <v>8</v>
      </c>
      <c r="B14" s="1386" t="s">
        <v>1604</v>
      </c>
      <c r="C14" s="1386"/>
      <c r="D14" s="163"/>
      <c r="E14" s="163"/>
      <c r="F14" s="163"/>
      <c r="G14" s="163"/>
      <c r="H14" s="163"/>
      <c r="I14" s="163"/>
      <c r="J14" s="163"/>
      <c r="K14" s="163"/>
      <c r="L14" s="163"/>
      <c r="M14" s="163"/>
      <c r="N14" s="163"/>
      <c r="O14" s="163"/>
      <c r="P14" s="163"/>
      <c r="Q14" s="163"/>
      <c r="R14" s="163"/>
      <c r="S14" s="163"/>
      <c r="T14" s="163"/>
    </row>
    <row r="15" spans="1:20" x14ac:dyDescent="0.3">
      <c r="A15" s="349">
        <v>9</v>
      </c>
      <c r="B15" s="1386" t="s">
        <v>1605</v>
      </c>
      <c r="C15" s="1386"/>
      <c r="D15" s="163"/>
      <c r="E15" s="163"/>
      <c r="F15" s="163"/>
      <c r="G15" s="163"/>
      <c r="H15" s="163"/>
      <c r="I15" s="163"/>
      <c r="J15" s="163"/>
      <c r="K15" s="163"/>
      <c r="L15" s="163"/>
      <c r="M15" s="163"/>
      <c r="N15" s="163"/>
      <c r="O15" s="163"/>
      <c r="P15" s="163"/>
      <c r="Q15" s="163"/>
      <c r="R15" s="163"/>
      <c r="S15" s="163"/>
      <c r="T15" s="163"/>
    </row>
    <row r="16" spans="1:20" x14ac:dyDescent="0.3">
      <c r="A16" s="349">
        <v>10</v>
      </c>
      <c r="B16" s="1386" t="s">
        <v>1600</v>
      </c>
      <c r="C16" s="1386"/>
      <c r="D16" s="163"/>
      <c r="E16" s="163"/>
      <c r="F16" s="163"/>
      <c r="G16" s="163"/>
      <c r="H16" s="163"/>
      <c r="I16" s="163"/>
      <c r="J16" s="163"/>
      <c r="K16" s="163"/>
      <c r="L16" s="163"/>
      <c r="M16" s="163"/>
      <c r="N16" s="163"/>
      <c r="O16" s="163"/>
      <c r="P16" s="163"/>
      <c r="Q16" s="163"/>
      <c r="R16" s="163"/>
      <c r="S16" s="163"/>
      <c r="T16" s="163"/>
    </row>
    <row r="17" spans="1:20" x14ac:dyDescent="0.3">
      <c r="A17" s="349">
        <v>11</v>
      </c>
      <c r="B17" s="1386" t="s">
        <v>1601</v>
      </c>
      <c r="C17" s="1386"/>
      <c r="D17" s="163"/>
      <c r="E17" s="163"/>
      <c r="F17" s="163"/>
      <c r="G17" s="163"/>
      <c r="H17" s="163"/>
      <c r="I17" s="163"/>
      <c r="J17" s="163"/>
      <c r="K17" s="163"/>
      <c r="L17" s="163"/>
      <c r="M17" s="163"/>
      <c r="N17" s="163"/>
      <c r="O17" s="163"/>
      <c r="P17" s="163"/>
      <c r="Q17" s="163"/>
      <c r="R17" s="163"/>
      <c r="S17" s="163"/>
      <c r="T17" s="163"/>
    </row>
    <row r="18" spans="1:20" x14ac:dyDescent="0.3">
      <c r="A18" s="349">
        <v>12</v>
      </c>
      <c r="B18" s="1386" t="s">
        <v>1603</v>
      </c>
      <c r="C18" s="1386"/>
      <c r="D18" s="163"/>
      <c r="E18" s="163"/>
      <c r="F18" s="163"/>
      <c r="G18" s="163"/>
      <c r="H18" s="163"/>
      <c r="I18" s="163"/>
      <c r="J18" s="163"/>
      <c r="K18" s="163"/>
      <c r="L18" s="163"/>
      <c r="M18" s="163"/>
      <c r="N18" s="163"/>
      <c r="O18" s="163"/>
      <c r="P18" s="163"/>
      <c r="Q18" s="163"/>
      <c r="R18" s="163"/>
      <c r="S18" s="163"/>
      <c r="T18" s="163"/>
    </row>
    <row r="19" spans="1:20" x14ac:dyDescent="0.3">
      <c r="A19" s="349">
        <v>13</v>
      </c>
      <c r="B19" s="1386" t="s">
        <v>1604</v>
      </c>
      <c r="C19" s="1386"/>
      <c r="D19" s="163"/>
      <c r="E19" s="163"/>
      <c r="F19" s="163"/>
      <c r="G19" s="163"/>
      <c r="H19" s="163"/>
      <c r="I19" s="163"/>
      <c r="J19" s="163"/>
      <c r="K19" s="163"/>
      <c r="L19" s="163"/>
      <c r="M19" s="163"/>
      <c r="N19" s="163"/>
      <c r="O19" s="163"/>
      <c r="P19" s="163"/>
      <c r="Q19" s="163"/>
      <c r="R19" s="163"/>
      <c r="S19" s="163"/>
      <c r="T19" s="163"/>
    </row>
    <row r="21" spans="1:20" ht="13.5" customHeight="1" x14ac:dyDescent="0.3"/>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9" tint="0.79998168889431442"/>
    <pageSetUpPr fitToPage="1"/>
  </sheetPr>
  <dimension ref="A1:T19"/>
  <sheetViews>
    <sheetView showGridLines="0" view="pageLayout" zoomScale="80" zoomScaleNormal="100" zoomScalePageLayoutView="80" workbookViewId="0">
      <selection activeCell="B1" sqref="B1"/>
    </sheetView>
  </sheetViews>
  <sheetFormatPr defaultColWidth="9.109375" defaultRowHeight="14.4" x14ac:dyDescent="0.3"/>
  <cols>
    <col min="1" max="1" width="4.5546875" customWidth="1"/>
    <col min="2" max="3" width="13.6640625" customWidth="1"/>
    <col min="4" max="20" width="13.44140625" customWidth="1"/>
  </cols>
  <sheetData>
    <row r="1" spans="1:20" ht="18" x14ac:dyDescent="0.35">
      <c r="B1" s="438" t="s">
        <v>1606</v>
      </c>
      <c r="C1" s="46"/>
      <c r="D1" s="46"/>
      <c r="E1" s="46"/>
      <c r="F1" s="46"/>
      <c r="G1" s="46"/>
      <c r="H1" s="46"/>
      <c r="I1" s="46"/>
      <c r="J1" s="46"/>
      <c r="K1" s="46"/>
    </row>
    <row r="4" spans="1:20" x14ac:dyDescent="0.3">
      <c r="A4" s="37"/>
      <c r="B4" s="37"/>
      <c r="C4" s="501"/>
      <c r="D4" s="349" t="s">
        <v>6</v>
      </c>
      <c r="E4" s="349" t="s">
        <v>7</v>
      </c>
      <c r="F4" s="349" t="s">
        <v>8</v>
      </c>
      <c r="G4" s="349" t="s">
        <v>43</v>
      </c>
      <c r="H4" s="349" t="s">
        <v>44</v>
      </c>
      <c r="I4" s="349" t="s">
        <v>166</v>
      </c>
      <c r="J4" s="349" t="s">
        <v>167</v>
      </c>
      <c r="K4" s="349" t="s">
        <v>201</v>
      </c>
      <c r="L4" s="349" t="s">
        <v>402</v>
      </c>
      <c r="M4" s="349" t="s">
        <v>403</v>
      </c>
      <c r="N4" s="349" t="s">
        <v>404</v>
      </c>
      <c r="O4" s="349" t="s">
        <v>405</v>
      </c>
      <c r="P4" s="349" t="s">
        <v>406</v>
      </c>
      <c r="Q4" s="349" t="s">
        <v>697</v>
      </c>
      <c r="R4" s="349" t="s">
        <v>698</v>
      </c>
      <c r="S4" s="349" t="s">
        <v>1584</v>
      </c>
      <c r="T4" s="349" t="s">
        <v>1585</v>
      </c>
    </row>
    <row r="5" spans="1:20" ht="15" customHeight="1" x14ac:dyDescent="0.3">
      <c r="A5" s="37"/>
      <c r="B5" s="37"/>
      <c r="C5" s="501"/>
      <c r="D5" s="1387" t="s">
        <v>1586</v>
      </c>
      <c r="E5" s="1380"/>
      <c r="F5" s="1380"/>
      <c r="G5" s="1380"/>
      <c r="H5" s="1380"/>
      <c r="I5" s="1380" t="s">
        <v>1587</v>
      </c>
      <c r="J5" s="1380"/>
      <c r="K5" s="1380"/>
      <c r="L5" s="1380"/>
      <c r="M5" s="1380" t="s">
        <v>1588</v>
      </c>
      <c r="N5" s="1380"/>
      <c r="O5" s="1380"/>
      <c r="P5" s="1380"/>
      <c r="Q5" s="1380" t="s">
        <v>1589</v>
      </c>
      <c r="R5" s="1380"/>
      <c r="S5" s="1380"/>
      <c r="T5" s="1380"/>
    </row>
    <row r="6" spans="1:20" s="78" customFormat="1" ht="28.8" x14ac:dyDescent="0.3">
      <c r="A6" s="502"/>
      <c r="B6" s="502"/>
      <c r="C6" s="503"/>
      <c r="D6" s="498" t="s">
        <v>1590</v>
      </c>
      <c r="E6" s="498" t="s">
        <v>1591</v>
      </c>
      <c r="F6" s="498" t="s">
        <v>1592</v>
      </c>
      <c r="G6" s="498" t="s">
        <v>1593</v>
      </c>
      <c r="H6" s="498" t="s">
        <v>1594</v>
      </c>
      <c r="I6" s="498" t="s">
        <v>1595</v>
      </c>
      <c r="J6" s="498" t="s">
        <v>1596</v>
      </c>
      <c r="K6" s="498" t="s">
        <v>1597</v>
      </c>
      <c r="L6" s="499" t="s">
        <v>1594</v>
      </c>
      <c r="M6" s="498" t="s">
        <v>1595</v>
      </c>
      <c r="N6" s="498" t="s">
        <v>1596</v>
      </c>
      <c r="O6" s="498" t="s">
        <v>1597</v>
      </c>
      <c r="P6" s="499" t="s">
        <v>1594</v>
      </c>
      <c r="Q6" s="498" t="s">
        <v>1595</v>
      </c>
      <c r="R6" s="498" t="s">
        <v>1596</v>
      </c>
      <c r="S6" s="498" t="s">
        <v>1597</v>
      </c>
      <c r="T6" s="499" t="s">
        <v>1594</v>
      </c>
    </row>
    <row r="7" spans="1:20" x14ac:dyDescent="0.3">
      <c r="A7" s="500">
        <v>1</v>
      </c>
      <c r="B7" s="1388" t="s">
        <v>1572</v>
      </c>
      <c r="C7" s="1388"/>
      <c r="D7" s="163"/>
      <c r="E7" s="163"/>
      <c r="F7" s="163"/>
      <c r="G7" s="163"/>
      <c r="H7" s="163"/>
      <c r="I7" s="163"/>
      <c r="J7" s="163"/>
      <c r="K7" s="163"/>
      <c r="L7" s="163"/>
      <c r="M7" s="163"/>
      <c r="N7" s="163"/>
      <c r="O7" s="163"/>
      <c r="P7" s="163"/>
      <c r="Q7" s="163"/>
      <c r="R7" s="163"/>
      <c r="S7" s="163"/>
      <c r="T7" s="163"/>
    </row>
    <row r="8" spans="1:20" x14ac:dyDescent="0.3">
      <c r="A8" s="349">
        <v>2</v>
      </c>
      <c r="B8" s="1386" t="s">
        <v>1607</v>
      </c>
      <c r="C8" s="1386"/>
      <c r="D8" s="163"/>
      <c r="E8" s="163"/>
      <c r="F8" s="163"/>
      <c r="G8" s="163"/>
      <c r="H8" s="163"/>
      <c r="I8" s="163"/>
      <c r="J8" s="163"/>
      <c r="K8" s="163"/>
      <c r="L8" s="163"/>
      <c r="M8" s="163"/>
      <c r="N8" s="163"/>
      <c r="O8" s="163"/>
      <c r="P8" s="163"/>
      <c r="Q8" s="163"/>
      <c r="R8" s="163"/>
      <c r="S8" s="163"/>
      <c r="T8" s="163"/>
    </row>
    <row r="9" spans="1:20" x14ac:dyDescent="0.3">
      <c r="A9" s="349">
        <v>3</v>
      </c>
      <c r="B9" s="1386" t="s">
        <v>1600</v>
      </c>
      <c r="C9" s="1386"/>
      <c r="D9" s="163"/>
      <c r="E9" s="163"/>
      <c r="F9" s="163"/>
      <c r="G9" s="163"/>
      <c r="H9" s="163"/>
      <c r="I9" s="163"/>
      <c r="J9" s="163"/>
      <c r="K9" s="163"/>
      <c r="L9" s="163"/>
      <c r="M9" s="163"/>
      <c r="N9" s="163"/>
      <c r="O9" s="163"/>
      <c r="P9" s="163"/>
      <c r="Q9" s="163"/>
      <c r="R9" s="163"/>
      <c r="S9" s="163"/>
      <c r="T9" s="163"/>
    </row>
    <row r="10" spans="1:20" x14ac:dyDescent="0.3">
      <c r="A10" s="349">
        <v>4</v>
      </c>
      <c r="B10" s="1386" t="s">
        <v>1601</v>
      </c>
      <c r="C10" s="1386"/>
      <c r="D10" s="163"/>
      <c r="E10" s="163"/>
      <c r="F10" s="163"/>
      <c r="G10" s="163"/>
      <c r="H10" s="163"/>
      <c r="I10" s="163"/>
      <c r="J10" s="163"/>
      <c r="K10" s="163"/>
      <c r="L10" s="163"/>
      <c r="M10" s="163"/>
      <c r="N10" s="163"/>
      <c r="O10" s="163"/>
      <c r="P10" s="163"/>
      <c r="Q10" s="163"/>
      <c r="R10" s="163"/>
      <c r="S10" s="163"/>
      <c r="T10" s="163"/>
    </row>
    <row r="11" spans="1:20" x14ac:dyDescent="0.3">
      <c r="A11" s="349">
        <v>5</v>
      </c>
      <c r="B11" s="1389" t="s">
        <v>1602</v>
      </c>
      <c r="C11" s="1389"/>
      <c r="D11" s="163"/>
      <c r="E11" s="163"/>
      <c r="F11" s="163"/>
      <c r="G11" s="163"/>
      <c r="H11" s="163"/>
      <c r="I11" s="163"/>
      <c r="J11" s="163"/>
      <c r="K11" s="163"/>
      <c r="L11" s="163"/>
      <c r="M11" s="163"/>
      <c r="N11" s="163"/>
      <c r="O11" s="163"/>
      <c r="P11" s="163"/>
      <c r="Q11" s="163"/>
      <c r="R11" s="163"/>
      <c r="S11" s="163"/>
      <c r="T11" s="163"/>
    </row>
    <row r="12" spans="1:20" x14ac:dyDescent="0.3">
      <c r="A12" s="349">
        <v>6</v>
      </c>
      <c r="B12" s="1386" t="s">
        <v>1603</v>
      </c>
      <c r="C12" s="1386"/>
      <c r="D12" s="163"/>
      <c r="E12" s="163"/>
      <c r="F12" s="163"/>
      <c r="G12" s="163"/>
      <c r="H12" s="163"/>
      <c r="I12" s="163"/>
      <c r="J12" s="163"/>
      <c r="K12" s="163"/>
      <c r="L12" s="163"/>
      <c r="M12" s="163"/>
      <c r="N12" s="163"/>
      <c r="O12" s="163"/>
      <c r="P12" s="163"/>
      <c r="Q12" s="163"/>
      <c r="R12" s="163"/>
      <c r="S12" s="163"/>
      <c r="T12" s="163"/>
    </row>
    <row r="13" spans="1:20" x14ac:dyDescent="0.3">
      <c r="A13" s="349">
        <v>7</v>
      </c>
      <c r="B13" s="1389" t="s">
        <v>1602</v>
      </c>
      <c r="C13" s="1389"/>
      <c r="D13" s="163"/>
      <c r="E13" s="163"/>
      <c r="F13" s="163"/>
      <c r="G13" s="163"/>
      <c r="H13" s="163"/>
      <c r="I13" s="163"/>
      <c r="J13" s="163"/>
      <c r="K13" s="163"/>
      <c r="L13" s="163"/>
      <c r="M13" s="163"/>
      <c r="N13" s="163"/>
      <c r="O13" s="163"/>
      <c r="P13" s="163"/>
      <c r="Q13" s="163"/>
      <c r="R13" s="163"/>
      <c r="S13" s="163"/>
      <c r="T13" s="163"/>
    </row>
    <row r="14" spans="1:20" x14ac:dyDescent="0.3">
      <c r="A14" s="349">
        <v>8</v>
      </c>
      <c r="B14" s="1386" t="s">
        <v>1604</v>
      </c>
      <c r="C14" s="1386"/>
      <c r="D14" s="163"/>
      <c r="E14" s="163"/>
      <c r="F14" s="163"/>
      <c r="G14" s="163"/>
      <c r="H14" s="163"/>
      <c r="I14" s="163"/>
      <c r="J14" s="163"/>
      <c r="K14" s="163"/>
      <c r="L14" s="163"/>
      <c r="M14" s="163"/>
      <c r="N14" s="163"/>
      <c r="O14" s="163"/>
      <c r="P14" s="163"/>
      <c r="Q14" s="163"/>
      <c r="R14" s="163"/>
      <c r="S14" s="163"/>
      <c r="T14" s="163"/>
    </row>
    <row r="15" spans="1:20" x14ac:dyDescent="0.3">
      <c r="A15" s="349">
        <v>9</v>
      </c>
      <c r="B15" s="1386" t="s">
        <v>1608</v>
      </c>
      <c r="C15" s="1386"/>
      <c r="D15" s="163"/>
      <c r="E15" s="163"/>
      <c r="F15" s="163"/>
      <c r="G15" s="163"/>
      <c r="H15" s="163"/>
      <c r="I15" s="163"/>
      <c r="J15" s="163"/>
      <c r="K15" s="163"/>
      <c r="L15" s="163"/>
      <c r="M15" s="163"/>
      <c r="N15" s="163"/>
      <c r="O15" s="163"/>
      <c r="P15" s="163"/>
      <c r="Q15" s="163"/>
      <c r="R15" s="163"/>
      <c r="S15" s="163"/>
      <c r="T15" s="163"/>
    </row>
    <row r="16" spans="1:20" x14ac:dyDescent="0.3">
      <c r="A16" s="349">
        <v>10</v>
      </c>
      <c r="B16" s="1386" t="s">
        <v>1600</v>
      </c>
      <c r="C16" s="1386"/>
      <c r="D16" s="163"/>
      <c r="E16" s="163"/>
      <c r="F16" s="163"/>
      <c r="G16" s="163"/>
      <c r="H16" s="163"/>
      <c r="I16" s="163"/>
      <c r="J16" s="163"/>
      <c r="K16" s="163"/>
      <c r="L16" s="163"/>
      <c r="M16" s="163"/>
      <c r="N16" s="163"/>
      <c r="O16" s="163"/>
      <c r="P16" s="163"/>
      <c r="Q16" s="163"/>
      <c r="R16" s="163"/>
      <c r="S16" s="163"/>
      <c r="T16" s="163"/>
    </row>
    <row r="17" spans="1:20" x14ac:dyDescent="0.3">
      <c r="A17" s="349">
        <v>11</v>
      </c>
      <c r="B17" s="1386" t="s">
        <v>1601</v>
      </c>
      <c r="C17" s="1386"/>
      <c r="D17" s="163"/>
      <c r="E17" s="163"/>
      <c r="F17" s="163"/>
      <c r="G17" s="163"/>
      <c r="H17" s="163"/>
      <c r="I17" s="163"/>
      <c r="J17" s="163"/>
      <c r="K17" s="163"/>
      <c r="L17" s="163"/>
      <c r="M17" s="163"/>
      <c r="N17" s="163"/>
      <c r="O17" s="163"/>
      <c r="P17" s="163"/>
      <c r="Q17" s="163"/>
      <c r="R17" s="163"/>
      <c r="S17" s="163"/>
      <c r="T17" s="163"/>
    </row>
    <row r="18" spans="1:20" x14ac:dyDescent="0.3">
      <c r="A18" s="349">
        <v>12</v>
      </c>
      <c r="B18" s="1386" t="s">
        <v>1603</v>
      </c>
      <c r="C18" s="1386"/>
      <c r="D18" s="163"/>
      <c r="E18" s="163"/>
      <c r="F18" s="163"/>
      <c r="G18" s="163"/>
      <c r="H18" s="163"/>
      <c r="I18" s="163"/>
      <c r="J18" s="163"/>
      <c r="K18" s="163"/>
      <c r="L18" s="163"/>
      <c r="M18" s="163"/>
      <c r="N18" s="163"/>
      <c r="O18" s="163"/>
      <c r="P18" s="163"/>
      <c r="Q18" s="163"/>
      <c r="R18" s="163"/>
      <c r="S18" s="163"/>
      <c r="T18" s="163"/>
    </row>
    <row r="19" spans="1:20" x14ac:dyDescent="0.3">
      <c r="A19" s="349">
        <v>13</v>
      </c>
      <c r="B19" s="1386" t="s">
        <v>1604</v>
      </c>
      <c r="C19" s="1386"/>
      <c r="D19" s="163"/>
      <c r="E19" s="163"/>
      <c r="F19" s="163"/>
      <c r="G19" s="163"/>
      <c r="H19" s="163"/>
      <c r="I19" s="163"/>
      <c r="J19" s="163"/>
      <c r="K19" s="163"/>
      <c r="L19" s="163"/>
      <c r="M19" s="163"/>
      <c r="N19" s="163"/>
      <c r="O19" s="163"/>
      <c r="P19" s="163"/>
      <c r="Q19" s="163"/>
      <c r="R19" s="163"/>
      <c r="S19" s="163"/>
      <c r="T19" s="163"/>
    </row>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9" tint="0.79998168889431442"/>
    <pageSetUpPr fitToPage="1"/>
  </sheetPr>
  <dimension ref="A1:E19"/>
  <sheetViews>
    <sheetView showGridLines="0" view="pageLayout" zoomScaleNormal="100" workbookViewId="0">
      <selection activeCell="B1" sqref="B1"/>
    </sheetView>
  </sheetViews>
  <sheetFormatPr defaultColWidth="9.109375" defaultRowHeight="14.4" x14ac:dyDescent="0.3"/>
  <cols>
    <col min="1" max="1" width="5.6640625" customWidth="1"/>
    <col min="2" max="2" width="34.6640625" customWidth="1"/>
    <col min="3" max="3" width="33.109375" customWidth="1"/>
    <col min="4" max="4" width="28" bestFit="1" customWidth="1"/>
    <col min="5" max="5" width="64.88671875" customWidth="1"/>
  </cols>
  <sheetData>
    <row r="1" spans="1:5" ht="18" x14ac:dyDescent="0.35">
      <c r="A1" s="37"/>
      <c r="B1" s="438" t="s">
        <v>1544</v>
      </c>
      <c r="C1" s="438"/>
      <c r="D1" s="438"/>
      <c r="E1" s="438"/>
    </row>
    <row r="2" spans="1:5" x14ac:dyDescent="0.3">
      <c r="B2" s="504"/>
      <c r="C2" s="504"/>
      <c r="D2" s="504"/>
      <c r="E2" s="504"/>
    </row>
    <row r="4" spans="1:5" x14ac:dyDescent="0.3">
      <c r="A4" s="483"/>
      <c r="B4" s="483"/>
      <c r="C4" s="349" t="s">
        <v>6</v>
      </c>
      <c r="D4" s="349" t="s">
        <v>7</v>
      </c>
      <c r="E4" s="349" t="s">
        <v>8</v>
      </c>
    </row>
    <row r="5" spans="1:5" x14ac:dyDescent="0.3">
      <c r="A5" s="483"/>
      <c r="B5" s="483"/>
      <c r="C5" s="1381" t="s">
        <v>1609</v>
      </c>
      <c r="D5" s="1382"/>
      <c r="E5" s="1383"/>
    </row>
    <row r="6" spans="1:5" x14ac:dyDescent="0.3">
      <c r="A6" s="483"/>
      <c r="B6" s="483"/>
      <c r="C6" s="1384" t="s">
        <v>1610</v>
      </c>
      <c r="D6" s="1380"/>
      <c r="E6" s="1375" t="s">
        <v>1611</v>
      </c>
    </row>
    <row r="7" spans="1:5" x14ac:dyDescent="0.3">
      <c r="A7" s="483"/>
      <c r="B7" s="483"/>
      <c r="C7" s="488"/>
      <c r="D7" s="349" t="s">
        <v>1612</v>
      </c>
      <c r="E7" s="1376"/>
    </row>
    <row r="8" spans="1:5" x14ac:dyDescent="0.3">
      <c r="A8" s="489">
        <v>1</v>
      </c>
      <c r="B8" s="490" t="s">
        <v>1572</v>
      </c>
      <c r="C8" s="349"/>
      <c r="D8" s="349"/>
      <c r="E8" s="118"/>
    </row>
    <row r="9" spans="1:5" x14ac:dyDescent="0.3">
      <c r="A9" s="115">
        <v>2</v>
      </c>
      <c r="B9" s="359" t="s">
        <v>1573</v>
      </c>
      <c r="C9" s="349"/>
      <c r="D9" s="349"/>
      <c r="E9" s="349"/>
    </row>
    <row r="10" spans="1:5" x14ac:dyDescent="0.3">
      <c r="A10" s="115">
        <v>3</v>
      </c>
      <c r="B10" s="163" t="s">
        <v>1574</v>
      </c>
      <c r="C10" s="163"/>
      <c r="D10" s="163"/>
      <c r="E10" s="163"/>
    </row>
    <row r="11" spans="1:5" x14ac:dyDescent="0.3">
      <c r="A11" s="115">
        <v>4</v>
      </c>
      <c r="B11" s="163" t="s">
        <v>1575</v>
      </c>
      <c r="C11" s="163"/>
      <c r="D11" s="163"/>
      <c r="E11" s="163"/>
    </row>
    <row r="12" spans="1:5" x14ac:dyDescent="0.3">
      <c r="A12" s="115">
        <v>5</v>
      </c>
      <c r="B12" s="163" t="s">
        <v>1576</v>
      </c>
      <c r="C12" s="163"/>
      <c r="D12" s="163"/>
      <c r="E12" s="163"/>
    </row>
    <row r="13" spans="1:5" x14ac:dyDescent="0.3">
      <c r="A13" s="115">
        <v>6</v>
      </c>
      <c r="B13" s="163" t="s">
        <v>1577</v>
      </c>
      <c r="C13" s="163"/>
      <c r="D13" s="163"/>
      <c r="E13" s="163"/>
    </row>
    <row r="14" spans="1:5" x14ac:dyDescent="0.3">
      <c r="A14" s="115">
        <v>7</v>
      </c>
      <c r="B14" s="359" t="s">
        <v>1578</v>
      </c>
      <c r="C14" s="349"/>
      <c r="D14" s="349"/>
      <c r="E14" s="349"/>
    </row>
    <row r="15" spans="1:5" x14ac:dyDescent="0.3">
      <c r="A15" s="115">
        <v>8</v>
      </c>
      <c r="B15" s="163" t="s">
        <v>1579</v>
      </c>
      <c r="C15" s="163"/>
      <c r="D15" s="163"/>
      <c r="E15" s="163"/>
    </row>
    <row r="16" spans="1:5" x14ac:dyDescent="0.3">
      <c r="A16" s="115">
        <v>9</v>
      </c>
      <c r="B16" s="163" t="s">
        <v>1580</v>
      </c>
      <c r="C16" s="163"/>
      <c r="D16" s="163"/>
      <c r="E16" s="163"/>
    </row>
    <row r="17" spans="1:5" x14ac:dyDescent="0.3">
      <c r="A17" s="115">
        <v>10</v>
      </c>
      <c r="B17" s="163" t="s">
        <v>1581</v>
      </c>
      <c r="C17" s="163"/>
      <c r="D17" s="163"/>
      <c r="E17" s="163"/>
    </row>
    <row r="18" spans="1:5" x14ac:dyDescent="0.3">
      <c r="A18" s="115">
        <v>11</v>
      </c>
      <c r="B18" s="163" t="s">
        <v>1582</v>
      </c>
      <c r="C18" s="163"/>
      <c r="D18" s="163"/>
      <c r="E18" s="163"/>
    </row>
    <row r="19" spans="1:5" x14ac:dyDescent="0.3">
      <c r="A19" s="115">
        <v>12</v>
      </c>
      <c r="B19" s="163" t="s">
        <v>1577</v>
      </c>
      <c r="C19" s="163"/>
      <c r="D19" s="163"/>
      <c r="E19" s="163"/>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8" orientation="landscape" r:id="rId1"/>
  <headerFooter>
    <oddHeader>&amp;CCS
Příloha XXVII</oddHeader>
    <oddFooter>&amp;C&amp;P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rgb="FF0070C0"/>
    <pageSetUpPr fitToPage="1"/>
  </sheetPr>
  <dimension ref="B2:L17"/>
  <sheetViews>
    <sheetView showGridLines="0" zoomScaleNormal="100" workbookViewId="0"/>
  </sheetViews>
  <sheetFormatPr defaultColWidth="9.109375" defaultRowHeight="14.4" x14ac:dyDescent="0.3"/>
  <sheetData>
    <row r="2" spans="2:12" x14ac:dyDescent="0.3">
      <c r="B2" t="s">
        <v>1762</v>
      </c>
    </row>
    <row r="3" spans="2:12" x14ac:dyDescent="0.3">
      <c r="B3" t="s">
        <v>1763</v>
      </c>
    </row>
    <row r="5" spans="2:12" x14ac:dyDescent="0.3">
      <c r="B5" s="1018" t="s">
        <v>1613</v>
      </c>
      <c r="C5" s="1019"/>
      <c r="D5" s="1019"/>
      <c r="E5" s="1019"/>
      <c r="F5" s="1019"/>
      <c r="G5" s="1019"/>
      <c r="H5" s="1019"/>
      <c r="I5" s="1019"/>
      <c r="J5" s="1019"/>
      <c r="K5" s="1019"/>
      <c r="L5" s="1020"/>
    </row>
    <row r="6" spans="2:12" x14ac:dyDescent="0.3">
      <c r="B6" s="1021" t="s">
        <v>1614</v>
      </c>
      <c r="C6" s="1016"/>
      <c r="D6" s="1016"/>
      <c r="E6" s="1016"/>
      <c r="F6" s="1016"/>
      <c r="G6" s="1016"/>
      <c r="H6" s="1016"/>
      <c r="I6" s="1016"/>
      <c r="J6" s="1016"/>
      <c r="K6" s="1016"/>
      <c r="L6" s="1022"/>
    </row>
    <row r="7" spans="2:12" ht="22.5" customHeight="1" x14ac:dyDescent="0.3">
      <c r="B7" s="1021" t="s">
        <v>1615</v>
      </c>
      <c r="C7" s="1016"/>
      <c r="D7" s="1016"/>
      <c r="E7" s="1016"/>
      <c r="F7" s="1016"/>
      <c r="G7" s="1016"/>
      <c r="H7" s="1016"/>
      <c r="I7" s="1016"/>
      <c r="J7" s="1016"/>
      <c r="K7" s="1016"/>
      <c r="L7" s="1022"/>
    </row>
    <row r="8" spans="2:12" x14ac:dyDescent="0.3">
      <c r="B8" s="1021" t="s">
        <v>1616</v>
      </c>
      <c r="C8" s="1016"/>
      <c r="D8" s="1016"/>
      <c r="E8" s="1016"/>
      <c r="F8" s="1016"/>
      <c r="G8" s="1016"/>
      <c r="H8" s="1016"/>
      <c r="I8" s="1016"/>
      <c r="J8" s="1016"/>
      <c r="K8" s="1016"/>
      <c r="L8" s="1022"/>
    </row>
    <row r="9" spans="2:12" ht="22.5" customHeight="1" x14ac:dyDescent="0.3">
      <c r="B9" s="1021" t="s">
        <v>1617</v>
      </c>
      <c r="C9" s="1016"/>
      <c r="D9" s="1016"/>
      <c r="E9" s="1016"/>
      <c r="F9" s="1016"/>
      <c r="G9" s="1016"/>
      <c r="H9" s="1016"/>
      <c r="I9" s="1016"/>
      <c r="J9" s="1016"/>
      <c r="K9" s="1016"/>
      <c r="L9" s="1022"/>
    </row>
    <row r="10" spans="2:12" ht="22.5" customHeight="1" x14ac:dyDescent="0.3">
      <c r="B10" s="1021" t="s">
        <v>1618</v>
      </c>
      <c r="C10" s="1016"/>
      <c r="D10" s="1016"/>
      <c r="E10" s="1016"/>
      <c r="F10" s="1016"/>
      <c r="G10" s="1016"/>
      <c r="H10" s="1016"/>
      <c r="I10" s="1016"/>
      <c r="J10" s="1016"/>
      <c r="K10" s="1016"/>
      <c r="L10" s="1022"/>
    </row>
    <row r="11" spans="2:12" x14ac:dyDescent="0.3">
      <c r="B11" s="1023" t="s">
        <v>1619</v>
      </c>
      <c r="C11" s="1024"/>
      <c r="D11" s="1024"/>
      <c r="E11" s="1024"/>
      <c r="F11" s="1024"/>
      <c r="G11" s="1024"/>
      <c r="H11" s="1024"/>
      <c r="I11" s="1024"/>
      <c r="J11" s="1024"/>
      <c r="K11" s="1024"/>
      <c r="L11" s="1025"/>
    </row>
    <row r="12" spans="2:12" ht="22.5" customHeight="1" x14ac:dyDescent="0.3"/>
    <row r="13" spans="2:12" ht="22.5" customHeight="1" x14ac:dyDescent="0.3">
      <c r="B13" s="1017"/>
      <c r="C13" s="1017"/>
      <c r="D13" s="1017"/>
      <c r="E13" s="1017"/>
      <c r="F13" s="1017"/>
      <c r="G13" s="1017"/>
      <c r="H13" s="1017"/>
      <c r="I13" s="1017"/>
      <c r="J13" s="1017"/>
      <c r="K13" s="1017"/>
      <c r="L13" s="1017"/>
    </row>
    <row r="14" spans="2:12" ht="22.5" customHeight="1" x14ac:dyDescent="0.3">
      <c r="B14" s="1016"/>
      <c r="C14" s="1016"/>
      <c r="D14" s="1016"/>
      <c r="E14" s="1016"/>
      <c r="F14" s="1016"/>
      <c r="G14" s="1016"/>
      <c r="H14" s="1016"/>
      <c r="I14" s="1016"/>
      <c r="J14" s="1016"/>
      <c r="K14" s="1016"/>
      <c r="L14" s="1016"/>
    </row>
    <row r="15" spans="2:12" ht="22.5" customHeight="1" x14ac:dyDescent="0.3">
      <c r="B15" s="1017"/>
      <c r="C15" s="1017"/>
      <c r="D15" s="1017"/>
      <c r="E15" s="1017"/>
      <c r="F15" s="1017"/>
      <c r="G15" s="1017"/>
      <c r="H15" s="1017"/>
      <c r="I15" s="1017"/>
      <c r="J15" s="1017"/>
      <c r="K15" s="1017"/>
      <c r="L15" s="1017"/>
    </row>
    <row r="16" spans="2:12" ht="22.5" customHeight="1" x14ac:dyDescent="0.3"/>
    <row r="17" ht="22.5" customHeight="1" x14ac:dyDescent="0.3"/>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800-000000000000}"/>
    <hyperlink ref="B6:L6" location="'EU MR1'!A1" display="Template EU MR1 - Market risk under the standardised approach" xr:uid="{00000000-0004-0000-5800-000001000000}"/>
    <hyperlink ref="B7:L7" location="'EU MRB'!A1" display="Table EU MRB: Qualitative disclosure requirements for institutions using the internal Market Risk Models" xr:uid="{00000000-0004-0000-5800-000002000000}"/>
    <hyperlink ref="B8:L8" location="'EU MR2-A'!A1" display="Šablona EU MR2-A – Tržní riziko podle přístupu interního modelu (IMA)" xr:uid="{00000000-0004-0000-5800-000003000000}"/>
    <hyperlink ref="B9:L9" location="'EU MR2-B'!A1" display="Šablona EU MR2-B – Tokové výkazy rizikově vážených expozic vůči tržnímu riziku podle přístupu IMA" xr:uid="{00000000-0004-0000-5800-000004000000}"/>
    <hyperlink ref="B10:L10" location="'EU MR3'!A1" display="Šablona EU MR3 – Hodnoty IMA pro obchodní portfolia" xr:uid="{00000000-0004-0000-5800-000005000000}"/>
    <hyperlink ref="B11:L11" location="'EU MR4'!A1" display="Šablona EU MR4 – Porovnání odhadů VaR se zisky/ztrátami" xr:uid="{00000000-0004-0000-5800-000006000000}"/>
  </hyperlinks>
  <pageMargins left="0.70866141732283472" right="0.70866141732283472" top="0.74803149606299213" bottom="0.74803149606299213" header="0.31496062992125984" footer="0.31496062992125984"/>
  <pageSetup paperSize="9" orientation="landscape"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2:D7"/>
  <sheetViews>
    <sheetView showGridLines="0" view="pageLayout" zoomScale="115" zoomScaleNormal="100" zoomScalePageLayoutView="115" workbookViewId="0">
      <selection activeCell="A3" sqref="A3:B3"/>
    </sheetView>
  </sheetViews>
  <sheetFormatPr defaultRowHeight="14.4" x14ac:dyDescent="0.3"/>
  <cols>
    <col min="1" max="1" width="4.5546875" customWidth="1"/>
    <col min="2" max="2" width="68.109375" customWidth="1"/>
    <col min="3" max="3" width="21.109375" customWidth="1"/>
    <col min="4" max="4" width="32.109375" customWidth="1"/>
  </cols>
  <sheetData>
    <row r="2" spans="1:4" x14ac:dyDescent="0.3">
      <c r="A2" s="5" t="s">
        <v>1</v>
      </c>
    </row>
    <row r="5" spans="1:4" x14ac:dyDescent="0.3">
      <c r="B5" s="20"/>
      <c r="C5" s="15" t="s">
        <v>6</v>
      </c>
      <c r="D5" s="15" t="s">
        <v>7</v>
      </c>
    </row>
    <row r="6" spans="1:4" x14ac:dyDescent="0.3">
      <c r="B6" s="20"/>
      <c r="C6" s="15" t="s">
        <v>106</v>
      </c>
      <c r="D6" s="15" t="s">
        <v>107</v>
      </c>
    </row>
    <row r="7" spans="1:4" ht="28.8" x14ac:dyDescent="0.3">
      <c r="A7" s="15">
        <v>1</v>
      </c>
      <c r="B7" s="21" t="s">
        <v>108</v>
      </c>
      <c r="C7" s="15"/>
      <c r="D7" s="15"/>
    </row>
  </sheetData>
  <pageMargins left="0.70866141732283472" right="0.70866141732283472" top="0.74803149606299213" bottom="0.74803149606299213" header="0.31496062992125984" footer="0.31496062992125984"/>
  <pageSetup paperSize="9" orientation="landscape" r:id="rId1"/>
  <headerFooter>
    <oddHeader>&amp;C&amp;9CS
Příloha I</oddHeader>
    <oddFooter>&amp;C&amp;P</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rgb="FF92D050"/>
  </sheetPr>
  <dimension ref="A1:J8"/>
  <sheetViews>
    <sheetView showGridLines="0" view="pageLayout" topLeftCell="A3" zoomScaleNormal="100" workbookViewId="0">
      <selection activeCell="B7" sqref="B7"/>
    </sheetView>
  </sheetViews>
  <sheetFormatPr defaultColWidth="11.33203125" defaultRowHeight="14.4" x14ac:dyDescent="0.3"/>
  <cols>
    <col min="1" max="1" width="10.5546875" style="74" customWidth="1"/>
    <col min="2" max="2" width="99.5546875" customWidth="1"/>
    <col min="3" max="3" width="41.5546875" customWidth="1"/>
  </cols>
  <sheetData>
    <row r="1" spans="1:10" ht="21" customHeight="1" x14ac:dyDescent="0.3">
      <c r="A1" s="1390" t="s">
        <v>1620</v>
      </c>
      <c r="B1" s="1390"/>
      <c r="C1" s="1390"/>
      <c r="D1" s="278"/>
      <c r="E1" s="278"/>
      <c r="F1" s="278"/>
      <c r="G1" s="278"/>
      <c r="H1" s="278"/>
      <c r="I1" s="278"/>
      <c r="J1" s="278"/>
    </row>
    <row r="2" spans="1:10" ht="17.25" customHeight="1" x14ac:dyDescent="0.3">
      <c r="A2" s="320"/>
      <c r="C2" s="462" t="s">
        <v>1457</v>
      </c>
    </row>
    <row r="3" spans="1:10" ht="140.25" customHeight="1" x14ac:dyDescent="0.3">
      <c r="A3" s="978" t="s">
        <v>116</v>
      </c>
      <c r="B3" s="975" t="s">
        <v>1864</v>
      </c>
      <c r="C3" s="280" t="s">
        <v>2173</v>
      </c>
    </row>
    <row r="4" spans="1:10" ht="123" customHeight="1" x14ac:dyDescent="0.3">
      <c r="A4" s="977" t="s">
        <v>119</v>
      </c>
      <c r="B4" s="975" t="s">
        <v>1862</v>
      </c>
      <c r="C4" s="280" t="s">
        <v>2174</v>
      </c>
    </row>
    <row r="5" spans="1:10" ht="71.25" customHeight="1" x14ac:dyDescent="0.3">
      <c r="A5" s="976" t="s">
        <v>154</v>
      </c>
      <c r="B5" s="975" t="s">
        <v>1863</v>
      </c>
      <c r="C5" s="280" t="s">
        <v>2175</v>
      </c>
    </row>
    <row r="7" spans="1:10" ht="42" customHeight="1" x14ac:dyDescent="0.3"/>
    <row r="8" spans="1:10" x14ac:dyDescent="0.3">
      <c r="B8" s="302"/>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headerFooter>
    <oddHeader>&amp;CCS
Příloha XXIX</oddHeader>
    <oddFooter>&amp;C&amp;P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theme="9" tint="0.79998168889431442"/>
    <pageSetUpPr fitToPage="1"/>
  </sheetPr>
  <dimension ref="A1:G19"/>
  <sheetViews>
    <sheetView showGridLines="0" view="pageLayout" zoomScaleNormal="100" workbookViewId="0">
      <selection activeCell="A2" sqref="A2:C14"/>
    </sheetView>
  </sheetViews>
  <sheetFormatPr defaultColWidth="11.33203125" defaultRowHeight="14.4" x14ac:dyDescent="0.3"/>
  <cols>
    <col min="1" max="1" width="6.6640625" customWidth="1"/>
    <col min="2" max="2" width="41.6640625" customWidth="1"/>
    <col min="3" max="3" width="22.6640625" customWidth="1"/>
    <col min="4" max="4" width="15.33203125" customWidth="1"/>
    <col min="6" max="6" width="50.88671875" customWidth="1"/>
    <col min="7" max="7" width="7.33203125" customWidth="1"/>
    <col min="8" max="8" width="42" customWidth="1"/>
  </cols>
  <sheetData>
    <row r="1" spans="1:7" s="78" customFormat="1" ht="40.5" customHeight="1" x14ac:dyDescent="0.3">
      <c r="A1" s="603" t="s">
        <v>1614</v>
      </c>
      <c r="B1" s="587"/>
      <c r="C1" s="588"/>
      <c r="D1" s="505"/>
    </row>
    <row r="2" spans="1:7" x14ac:dyDescent="0.3">
      <c r="A2" s="813"/>
      <c r="B2" s="813"/>
      <c r="C2" s="768" t="s">
        <v>6</v>
      </c>
    </row>
    <row r="3" spans="1:7" ht="38.25" customHeight="1" x14ac:dyDescent="0.3">
      <c r="A3" s="811"/>
      <c r="B3" s="589"/>
      <c r="C3" s="590" t="s">
        <v>1477</v>
      </c>
    </row>
    <row r="4" spans="1:7" x14ac:dyDescent="0.3">
      <c r="A4" s="811"/>
      <c r="B4" s="591" t="s">
        <v>1621</v>
      </c>
      <c r="C4" s="592"/>
      <c r="G4" s="506"/>
    </row>
    <row r="5" spans="1:7" ht="15.75" customHeight="1" x14ac:dyDescent="0.3">
      <c r="A5" s="812">
        <v>1</v>
      </c>
      <c r="B5" s="593" t="s">
        <v>1622</v>
      </c>
      <c r="C5" s="594"/>
      <c r="G5" s="506"/>
    </row>
    <row r="6" spans="1:7" x14ac:dyDescent="0.3">
      <c r="A6" s="812">
        <v>2</v>
      </c>
      <c r="B6" s="593" t="s">
        <v>1623</v>
      </c>
      <c r="C6" s="594"/>
      <c r="G6" s="506"/>
    </row>
    <row r="7" spans="1:7" x14ac:dyDescent="0.3">
      <c r="A7" s="812">
        <v>3</v>
      </c>
      <c r="B7" s="593" t="s">
        <v>1624</v>
      </c>
      <c r="C7" s="594"/>
      <c r="G7" s="506"/>
    </row>
    <row r="8" spans="1:7" x14ac:dyDescent="0.3">
      <c r="A8" s="812">
        <v>4</v>
      </c>
      <c r="B8" s="593" t="s">
        <v>1625</v>
      </c>
      <c r="C8" s="594"/>
    </row>
    <row r="9" spans="1:7" x14ac:dyDescent="0.3">
      <c r="A9" s="812"/>
      <c r="B9" s="595" t="s">
        <v>1626</v>
      </c>
      <c r="C9" s="592"/>
    </row>
    <row r="10" spans="1:7" x14ac:dyDescent="0.3">
      <c r="A10" s="812">
        <v>5</v>
      </c>
      <c r="B10" s="596" t="s">
        <v>1627</v>
      </c>
      <c r="C10" s="594"/>
    </row>
    <row r="11" spans="1:7" x14ac:dyDescent="0.3">
      <c r="A11" s="812">
        <v>6</v>
      </c>
      <c r="B11" s="596" t="s">
        <v>1628</v>
      </c>
      <c r="C11" s="594"/>
    </row>
    <row r="12" spans="1:7" x14ac:dyDescent="0.3">
      <c r="A12" s="812">
        <v>7</v>
      </c>
      <c r="B12" s="596" t="s">
        <v>1629</v>
      </c>
      <c r="C12" s="594"/>
    </row>
    <row r="13" spans="1:7" x14ac:dyDescent="0.3">
      <c r="A13" s="812">
        <v>8</v>
      </c>
      <c r="B13" s="589" t="s">
        <v>1865</v>
      </c>
      <c r="C13" s="594"/>
    </row>
    <row r="14" spans="1:7" x14ac:dyDescent="0.3">
      <c r="A14" s="812">
        <v>9</v>
      </c>
      <c r="B14" s="589" t="s">
        <v>42</v>
      </c>
      <c r="C14" s="594"/>
    </row>
    <row r="18" ht="50.25" customHeight="1" x14ac:dyDescent="0.3"/>
    <row r="19" ht="50.25" customHeight="1" x14ac:dyDescent="0.3"/>
  </sheetData>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5" tint="0.79998168889431442"/>
  </sheetPr>
  <dimension ref="A1:G50"/>
  <sheetViews>
    <sheetView showGridLines="0" view="pageLayout" zoomScaleNormal="130" workbookViewId="0">
      <selection activeCell="A2" sqref="A2:C14"/>
    </sheetView>
  </sheetViews>
  <sheetFormatPr defaultColWidth="11.33203125" defaultRowHeight="14.4" x14ac:dyDescent="0.3"/>
  <cols>
    <col min="1" max="1" width="11.33203125" style="49" customWidth="1"/>
    <col min="2" max="2" width="94.33203125" customWidth="1"/>
    <col min="3" max="3" width="27.33203125" customWidth="1"/>
  </cols>
  <sheetData>
    <row r="1" spans="1:3" ht="22.5" customHeight="1" x14ac:dyDescent="0.3">
      <c r="A1" s="814" t="s">
        <v>1630</v>
      </c>
    </row>
    <row r="2" spans="1:3" ht="39.75" customHeight="1" x14ac:dyDescent="0.3">
      <c r="B2" s="456"/>
      <c r="C2" s="507" t="s">
        <v>1457</v>
      </c>
    </row>
    <row r="3" spans="1:3" ht="78.75" customHeight="1" x14ac:dyDescent="0.3">
      <c r="A3" s="508" t="s">
        <v>1631</v>
      </c>
      <c r="B3" s="509" t="s">
        <v>1632</v>
      </c>
      <c r="C3" s="510"/>
    </row>
    <row r="4" spans="1:3" ht="138" x14ac:dyDescent="0.3">
      <c r="A4" s="511" t="s">
        <v>1633</v>
      </c>
      <c r="B4" s="512" t="s">
        <v>1634</v>
      </c>
      <c r="C4" s="510"/>
    </row>
    <row r="5" spans="1:3" ht="36" customHeight="1" x14ac:dyDescent="0.3">
      <c r="A5" s="1391" t="s">
        <v>1635</v>
      </c>
      <c r="B5" s="1392"/>
      <c r="C5" s="16"/>
    </row>
    <row r="6" spans="1:3" ht="65.25" customHeight="1" x14ac:dyDescent="0.3">
      <c r="A6" s="513" t="s">
        <v>1636</v>
      </c>
      <c r="B6" s="514" t="s">
        <v>1637</v>
      </c>
      <c r="C6" s="16"/>
    </row>
    <row r="7" spans="1:3" ht="94.5" customHeight="1" x14ac:dyDescent="0.3">
      <c r="A7" s="513" t="s">
        <v>133</v>
      </c>
      <c r="B7" s="515" t="s">
        <v>1638</v>
      </c>
      <c r="C7" s="16"/>
    </row>
    <row r="8" spans="1:3" ht="41.4" x14ac:dyDescent="0.3">
      <c r="A8" s="516"/>
      <c r="B8" s="517" t="s">
        <v>1639</v>
      </c>
      <c r="C8" s="518"/>
    </row>
    <row r="9" spans="1:3" ht="24" customHeight="1" x14ac:dyDescent="0.3">
      <c r="A9" s="519" t="s">
        <v>136</v>
      </c>
      <c r="B9" s="520" t="s">
        <v>1640</v>
      </c>
      <c r="C9" s="521"/>
    </row>
    <row r="10" spans="1:3" ht="39.75" customHeight="1" x14ac:dyDescent="0.3">
      <c r="A10" s="519" t="s">
        <v>1641</v>
      </c>
      <c r="B10" s="520" t="s">
        <v>1642</v>
      </c>
      <c r="C10" s="521"/>
    </row>
    <row r="11" spans="1:3" ht="15" customHeight="1" x14ac:dyDescent="0.3">
      <c r="A11" s="519" t="s">
        <v>1643</v>
      </c>
      <c r="B11" s="520" t="s">
        <v>1644</v>
      </c>
      <c r="C11" s="521"/>
    </row>
    <row r="12" spans="1:3" ht="15" customHeight="1" x14ac:dyDescent="0.3">
      <c r="A12" s="522" t="s">
        <v>1645</v>
      </c>
      <c r="B12" s="520" t="s">
        <v>1646</v>
      </c>
      <c r="C12" s="521"/>
    </row>
    <row r="13" spans="1:3" ht="27" customHeight="1" x14ac:dyDescent="0.3">
      <c r="A13" s="522" t="s">
        <v>1647</v>
      </c>
      <c r="B13" s="520" t="s">
        <v>1648</v>
      </c>
      <c r="C13" s="521"/>
    </row>
    <row r="14" spans="1:3" ht="29.25" customHeight="1" x14ac:dyDescent="0.3">
      <c r="A14" s="522" t="s">
        <v>1649</v>
      </c>
      <c r="B14" s="520" t="s">
        <v>1650</v>
      </c>
      <c r="C14" s="521"/>
    </row>
    <row r="15" spans="1:3" ht="51" customHeight="1" x14ac:dyDescent="0.3">
      <c r="A15" s="522" t="s">
        <v>1651</v>
      </c>
      <c r="B15" s="520" t="s">
        <v>1652</v>
      </c>
      <c r="C15" s="521"/>
    </row>
    <row r="16" spans="1:3" ht="25.5" customHeight="1" x14ac:dyDescent="0.3">
      <c r="A16" s="522" t="s">
        <v>1653</v>
      </c>
      <c r="B16" s="520" t="s">
        <v>1654</v>
      </c>
      <c r="C16" s="521"/>
    </row>
    <row r="17" spans="1:3" ht="46.5" customHeight="1" x14ac:dyDescent="0.3">
      <c r="A17" s="522" t="s">
        <v>1655</v>
      </c>
      <c r="B17" s="520" t="s">
        <v>1656</v>
      </c>
      <c r="C17" s="521"/>
    </row>
    <row r="18" spans="1:3" ht="15" customHeight="1" x14ac:dyDescent="0.3">
      <c r="A18" s="519" t="s">
        <v>1657</v>
      </c>
      <c r="B18" s="520" t="s">
        <v>1658</v>
      </c>
      <c r="C18" s="521"/>
    </row>
    <row r="19" spans="1:3" ht="60" customHeight="1" x14ac:dyDescent="0.3">
      <c r="A19" s="522" t="s">
        <v>1645</v>
      </c>
      <c r="B19" s="520" t="s">
        <v>1659</v>
      </c>
      <c r="C19" s="521"/>
    </row>
    <row r="20" spans="1:3" ht="15" customHeight="1" x14ac:dyDescent="0.3">
      <c r="A20" s="522" t="s">
        <v>1647</v>
      </c>
      <c r="B20" s="520" t="s">
        <v>1660</v>
      </c>
      <c r="C20" s="521"/>
    </row>
    <row r="21" spans="1:3" ht="24" customHeight="1" x14ac:dyDescent="0.3">
      <c r="A21" s="523" t="s">
        <v>1649</v>
      </c>
      <c r="B21" s="524" t="s">
        <v>1661</v>
      </c>
      <c r="C21" s="447"/>
    </row>
    <row r="22" spans="1:3" ht="57.75" customHeight="1" x14ac:dyDescent="0.3">
      <c r="A22" s="513" t="s">
        <v>1662</v>
      </c>
      <c r="B22" s="525" t="s">
        <v>1663</v>
      </c>
      <c r="C22" s="16"/>
    </row>
    <row r="23" spans="1:3" ht="58.5" customHeight="1" x14ac:dyDescent="0.3">
      <c r="A23" s="513" t="s">
        <v>1664</v>
      </c>
      <c r="B23" s="526" t="s">
        <v>1665</v>
      </c>
      <c r="C23" s="16"/>
    </row>
    <row r="24" spans="1:3" ht="55.2" customHeight="1" x14ac:dyDescent="0.3">
      <c r="A24" s="1391" t="s">
        <v>1666</v>
      </c>
      <c r="B24" s="1393"/>
      <c r="C24" s="16"/>
    </row>
    <row r="25" spans="1:3" ht="53.25" customHeight="1" x14ac:dyDescent="0.3">
      <c r="A25" s="513" t="s">
        <v>1636</v>
      </c>
      <c r="B25" s="514" t="s">
        <v>1667</v>
      </c>
      <c r="C25" s="16"/>
    </row>
    <row r="26" spans="1:3" ht="88.5" customHeight="1" x14ac:dyDescent="0.3">
      <c r="A26" s="513" t="s">
        <v>133</v>
      </c>
      <c r="B26" s="514" t="s">
        <v>1668</v>
      </c>
      <c r="C26" s="16"/>
    </row>
    <row r="27" spans="1:3" ht="36" customHeight="1" x14ac:dyDescent="0.3">
      <c r="A27" s="516" t="s">
        <v>136</v>
      </c>
      <c r="B27" s="527" t="s">
        <v>1669</v>
      </c>
      <c r="C27" s="518"/>
    </row>
    <row r="28" spans="1:3" ht="29.25" customHeight="1" x14ac:dyDescent="0.3">
      <c r="A28" s="522" t="s">
        <v>1645</v>
      </c>
      <c r="B28" s="528" t="s">
        <v>1670</v>
      </c>
      <c r="C28" s="521"/>
    </row>
    <row r="29" spans="1:3" ht="15" customHeight="1" x14ac:dyDescent="0.3">
      <c r="A29" s="522" t="s">
        <v>1647</v>
      </c>
      <c r="B29" s="528" t="s">
        <v>1671</v>
      </c>
      <c r="C29" s="521"/>
    </row>
    <row r="30" spans="1:3" ht="15" customHeight="1" x14ac:dyDescent="0.3">
      <c r="A30" s="522" t="s">
        <v>1649</v>
      </c>
      <c r="B30" s="528" t="s">
        <v>1672</v>
      </c>
      <c r="C30" s="521"/>
    </row>
    <row r="31" spans="1:3" ht="15" customHeight="1" x14ac:dyDescent="0.3">
      <c r="A31" s="513" t="s">
        <v>1641</v>
      </c>
      <c r="B31" s="525" t="s">
        <v>1673</v>
      </c>
      <c r="C31" s="16"/>
    </row>
    <row r="32" spans="1:3" ht="30" customHeight="1" x14ac:dyDescent="0.3">
      <c r="A32" s="513" t="s">
        <v>1643</v>
      </c>
      <c r="B32" s="525" t="s">
        <v>1674</v>
      </c>
      <c r="C32" s="16"/>
    </row>
    <row r="33" spans="1:7" ht="26.25" customHeight="1" x14ac:dyDescent="0.3">
      <c r="A33" s="513" t="s">
        <v>1657</v>
      </c>
      <c r="B33" s="525" t="s">
        <v>1675</v>
      </c>
      <c r="C33" s="16"/>
    </row>
    <row r="34" spans="1:7" ht="54" customHeight="1" x14ac:dyDescent="0.3">
      <c r="A34" s="513" t="s">
        <v>1662</v>
      </c>
      <c r="B34" s="526" t="s">
        <v>1676</v>
      </c>
      <c r="C34" s="16"/>
    </row>
    <row r="35" spans="1:7" ht="55.95" customHeight="1" x14ac:dyDescent="0.3">
      <c r="A35" s="513" t="s">
        <v>1664</v>
      </c>
      <c r="B35" s="526" t="s">
        <v>1677</v>
      </c>
      <c r="C35" s="16"/>
    </row>
    <row r="36" spans="1:7" ht="40.200000000000003" customHeight="1" x14ac:dyDescent="0.3">
      <c r="A36" s="1391" t="s">
        <v>1678</v>
      </c>
      <c r="B36" s="1393"/>
      <c r="C36" s="16"/>
    </row>
    <row r="37" spans="1:7" ht="54.6" customHeight="1" x14ac:dyDescent="0.3">
      <c r="A37" s="513" t="s">
        <v>1636</v>
      </c>
      <c r="B37" s="514" t="s">
        <v>1679</v>
      </c>
      <c r="C37" s="16"/>
    </row>
    <row r="38" spans="1:7" ht="81" customHeight="1" x14ac:dyDescent="0.3">
      <c r="A38" s="513" t="s">
        <v>133</v>
      </c>
      <c r="B38" s="514" t="s">
        <v>1680</v>
      </c>
      <c r="C38" s="16"/>
    </row>
    <row r="39" spans="1:7" ht="40.200000000000003" customHeight="1" x14ac:dyDescent="0.3">
      <c r="A39" s="516" t="s">
        <v>136</v>
      </c>
      <c r="B39" s="529" t="s">
        <v>1681</v>
      </c>
      <c r="C39" s="518"/>
      <c r="G39" s="425"/>
    </row>
    <row r="40" spans="1:7" ht="68.25" customHeight="1" x14ac:dyDescent="0.3">
      <c r="A40" s="522" t="s">
        <v>1645</v>
      </c>
      <c r="B40" s="520" t="s">
        <v>1682</v>
      </c>
      <c r="C40" s="521"/>
    </row>
    <row r="41" spans="1:7" ht="33.75" customHeight="1" x14ac:dyDescent="0.3">
      <c r="A41" s="522" t="s">
        <v>1647</v>
      </c>
      <c r="B41" s="520" t="s">
        <v>1683</v>
      </c>
      <c r="C41" s="521"/>
    </row>
    <row r="42" spans="1:7" ht="60" customHeight="1" x14ac:dyDescent="0.3">
      <c r="A42" s="522" t="s">
        <v>1649</v>
      </c>
      <c r="B42" s="520" t="s">
        <v>1684</v>
      </c>
      <c r="C42" s="447"/>
    </row>
    <row r="43" spans="1:7" ht="15" customHeight="1" x14ac:dyDescent="0.3">
      <c r="A43" s="513" t="s">
        <v>1641</v>
      </c>
      <c r="B43" s="514" t="s">
        <v>1673</v>
      </c>
      <c r="C43" s="16"/>
    </row>
    <row r="44" spans="1:7" ht="32.25" customHeight="1" x14ac:dyDescent="0.3">
      <c r="A44" s="513" t="s">
        <v>1643</v>
      </c>
      <c r="B44" s="514" t="s">
        <v>1674</v>
      </c>
      <c r="C44" s="16"/>
    </row>
    <row r="45" spans="1:7" ht="15" customHeight="1" x14ac:dyDescent="0.3">
      <c r="A45" s="513" t="s">
        <v>1657</v>
      </c>
      <c r="B45" s="514" t="s">
        <v>1675</v>
      </c>
      <c r="C45" s="16"/>
    </row>
    <row r="46" spans="1:7" ht="72" customHeight="1" x14ac:dyDescent="0.3">
      <c r="A46" s="513" t="s">
        <v>1662</v>
      </c>
      <c r="B46" s="526" t="s">
        <v>1685</v>
      </c>
      <c r="C46" s="16"/>
    </row>
    <row r="47" spans="1:7" ht="64.5" customHeight="1" x14ac:dyDescent="0.3">
      <c r="A47" s="513" t="s">
        <v>1664</v>
      </c>
      <c r="B47" s="526" t="s">
        <v>1686</v>
      </c>
      <c r="C47" s="16"/>
    </row>
    <row r="48" spans="1:7" ht="95.25" customHeight="1" x14ac:dyDescent="0.3">
      <c r="A48" s="513" t="s">
        <v>1687</v>
      </c>
      <c r="B48" s="526" t="s">
        <v>1688</v>
      </c>
      <c r="C48" s="16"/>
    </row>
    <row r="49" spans="1:2" x14ac:dyDescent="0.3">
      <c r="A49" s="530"/>
      <c r="B49" s="456"/>
    </row>
    <row r="50" spans="1:2" ht="96.75" customHeight="1" x14ac:dyDescent="0.3"/>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XXIX</oddHeader>
    <oddFooter>&amp;C&amp;P</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9" tint="0.79998168889431442"/>
    <pageSetUpPr fitToPage="1"/>
  </sheetPr>
  <dimension ref="A1:D19"/>
  <sheetViews>
    <sheetView showGridLines="0" view="pageLayout" zoomScaleNormal="100" workbookViewId="0">
      <selection activeCell="A2" sqref="A2:C14"/>
    </sheetView>
  </sheetViews>
  <sheetFormatPr defaultColWidth="11.33203125" defaultRowHeight="14.4" x14ac:dyDescent="0.3"/>
  <cols>
    <col min="1" max="1" width="5.5546875" style="49" customWidth="1"/>
    <col min="2" max="2" width="65" customWidth="1"/>
    <col min="3" max="3" width="12.33203125" customWidth="1"/>
    <col min="4" max="4" width="14.6640625" customWidth="1"/>
  </cols>
  <sheetData>
    <row r="1" spans="1:4" ht="26.25" customHeight="1" x14ac:dyDescent="0.3">
      <c r="A1" s="603" t="s">
        <v>1616</v>
      </c>
    </row>
    <row r="3" spans="1:4" x14ac:dyDescent="0.3">
      <c r="A3" s="1394"/>
      <c r="B3" s="1395"/>
      <c r="C3" s="600" t="s">
        <v>6</v>
      </c>
      <c r="D3" s="600" t="s">
        <v>7</v>
      </c>
    </row>
    <row r="4" spans="1:4" ht="27.75" customHeight="1" x14ac:dyDescent="0.3">
      <c r="A4" s="1396"/>
      <c r="B4" s="1397"/>
      <c r="C4" s="600" t="s">
        <v>1477</v>
      </c>
      <c r="D4" s="600" t="s">
        <v>411</v>
      </c>
    </row>
    <row r="5" spans="1:4" ht="21.75" customHeight="1" x14ac:dyDescent="0.3">
      <c r="A5" s="597">
        <v>1</v>
      </c>
      <c r="B5" s="598" t="s">
        <v>1869</v>
      </c>
      <c r="C5" s="599"/>
      <c r="D5" s="599"/>
    </row>
    <row r="6" spans="1:4" ht="27" customHeight="1" x14ac:dyDescent="0.3">
      <c r="A6" s="600" t="s">
        <v>6</v>
      </c>
      <c r="B6" s="599" t="s">
        <v>1866</v>
      </c>
      <c r="C6" s="601"/>
      <c r="D6" s="599"/>
    </row>
    <row r="7" spans="1:4" ht="42.75" customHeight="1" x14ac:dyDescent="0.3">
      <c r="A7" s="600" t="s">
        <v>7</v>
      </c>
      <c r="B7" s="602" t="s">
        <v>1689</v>
      </c>
      <c r="C7" s="601"/>
      <c r="D7" s="599"/>
    </row>
    <row r="8" spans="1:4" ht="21" customHeight="1" x14ac:dyDescent="0.3">
      <c r="A8" s="597">
        <v>2</v>
      </c>
      <c r="B8" s="598" t="s">
        <v>1870</v>
      </c>
      <c r="C8" s="599"/>
      <c r="D8" s="599"/>
    </row>
    <row r="9" spans="1:4" ht="32.25" customHeight="1" x14ac:dyDescent="0.3">
      <c r="A9" s="600" t="s">
        <v>6</v>
      </c>
      <c r="B9" s="599" t="s">
        <v>1867</v>
      </c>
      <c r="C9" s="601"/>
      <c r="D9" s="599"/>
    </row>
    <row r="10" spans="1:4" ht="48.75" customHeight="1" x14ac:dyDescent="0.3">
      <c r="A10" s="600" t="s">
        <v>7</v>
      </c>
      <c r="B10" s="602" t="s">
        <v>1868</v>
      </c>
      <c r="C10" s="601"/>
      <c r="D10" s="599"/>
    </row>
    <row r="11" spans="1:4" ht="22.5" customHeight="1" x14ac:dyDescent="0.3">
      <c r="A11" s="597">
        <v>3</v>
      </c>
      <c r="B11" s="598" t="s">
        <v>1871</v>
      </c>
      <c r="C11" s="599"/>
      <c r="D11" s="599"/>
    </row>
    <row r="12" spans="1:4" ht="53.25" customHeight="1" x14ac:dyDescent="0.3">
      <c r="A12" s="600" t="s">
        <v>6</v>
      </c>
      <c r="B12" s="602" t="s">
        <v>1690</v>
      </c>
      <c r="C12" s="601"/>
      <c r="D12" s="599"/>
    </row>
    <row r="13" spans="1:4" ht="24" customHeight="1" x14ac:dyDescent="0.3">
      <c r="A13" s="600" t="s">
        <v>7</v>
      </c>
      <c r="B13" s="599" t="s">
        <v>1691</v>
      </c>
      <c r="C13" s="601"/>
      <c r="D13" s="599"/>
    </row>
    <row r="14" spans="1:4" ht="26.25" customHeight="1" x14ac:dyDescent="0.3">
      <c r="A14" s="597">
        <v>4</v>
      </c>
      <c r="B14" s="599" t="s">
        <v>1872</v>
      </c>
      <c r="C14" s="599"/>
      <c r="D14" s="599"/>
    </row>
    <row r="15" spans="1:4" ht="39.75" customHeight="1" x14ac:dyDescent="0.3">
      <c r="A15" s="600" t="s">
        <v>6</v>
      </c>
      <c r="B15" s="602" t="s">
        <v>1692</v>
      </c>
      <c r="C15" s="601"/>
      <c r="D15" s="599"/>
    </row>
    <row r="16" spans="1:4" ht="31.5" customHeight="1" x14ac:dyDescent="0.3">
      <c r="A16" s="600" t="s">
        <v>7</v>
      </c>
      <c r="B16" s="602" t="s">
        <v>1693</v>
      </c>
      <c r="C16" s="601"/>
      <c r="D16" s="599"/>
    </row>
    <row r="17" spans="1:4" ht="52.5" customHeight="1" x14ac:dyDescent="0.3">
      <c r="A17" s="600" t="s">
        <v>8</v>
      </c>
      <c r="B17" s="602" t="s">
        <v>1694</v>
      </c>
      <c r="C17" s="601"/>
      <c r="D17" s="599"/>
    </row>
    <row r="18" spans="1:4" x14ac:dyDescent="0.3">
      <c r="A18" s="597">
        <v>5</v>
      </c>
      <c r="B18" s="599" t="s">
        <v>1695</v>
      </c>
      <c r="C18" s="599"/>
      <c r="D18" s="599"/>
    </row>
    <row r="19" spans="1:4" x14ac:dyDescent="0.3">
      <c r="A19" s="597">
        <v>6</v>
      </c>
      <c r="B19" s="598" t="s">
        <v>42</v>
      </c>
      <c r="C19" s="599"/>
      <c r="D19" s="599"/>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headerFooter>
    <oddHeader>&amp;CCS
Příloha XXIX</oddHeader>
    <oddFooter>&amp;C&amp;P</oddFoot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theme="9" tint="0.79998168889431442"/>
    <pageSetUpPr fitToPage="1"/>
  </sheetPr>
  <dimension ref="A1:I17"/>
  <sheetViews>
    <sheetView showGridLines="0" view="pageLayout" zoomScaleNormal="100" workbookViewId="0">
      <selection activeCell="A2" sqref="A2:C14"/>
    </sheetView>
  </sheetViews>
  <sheetFormatPr defaultColWidth="11.33203125" defaultRowHeight="14.4" x14ac:dyDescent="0.3"/>
  <cols>
    <col min="1" max="1" width="3.5546875" customWidth="1"/>
    <col min="2" max="2" width="50.109375" customWidth="1"/>
    <col min="6" max="6" width="15.33203125" customWidth="1"/>
  </cols>
  <sheetData>
    <row r="1" spans="1:9" ht="15.75" customHeight="1" x14ac:dyDescent="0.3">
      <c r="A1" s="603" t="s">
        <v>1617</v>
      </c>
      <c r="C1" s="531"/>
      <c r="D1" s="531"/>
      <c r="E1" s="531"/>
      <c r="F1" s="531"/>
    </row>
    <row r="2" spans="1:9" ht="15.75" customHeight="1" x14ac:dyDescent="0.3">
      <c r="A2" s="531"/>
      <c r="B2" s="531"/>
      <c r="C2" s="531"/>
      <c r="D2" s="531"/>
      <c r="E2" s="531"/>
      <c r="F2" s="531"/>
    </row>
    <row r="4" spans="1:9" x14ac:dyDescent="0.3">
      <c r="A4" s="1398"/>
      <c r="B4" s="1399"/>
      <c r="C4" s="604" t="s">
        <v>6</v>
      </c>
      <c r="D4" s="604" t="s">
        <v>7</v>
      </c>
      <c r="E4" s="604" t="s">
        <v>8</v>
      </c>
      <c r="F4" s="604" t="s">
        <v>43</v>
      </c>
      <c r="G4" s="600" t="s">
        <v>44</v>
      </c>
      <c r="H4" s="604" t="s">
        <v>166</v>
      </c>
      <c r="I4" s="604" t="s">
        <v>167</v>
      </c>
    </row>
    <row r="5" spans="1:9" ht="43.2" x14ac:dyDescent="0.3">
      <c r="A5" s="1400"/>
      <c r="B5" s="1401"/>
      <c r="C5" s="604" t="s">
        <v>1696</v>
      </c>
      <c r="D5" s="604" t="s">
        <v>1697</v>
      </c>
      <c r="E5" s="604" t="s">
        <v>1698</v>
      </c>
      <c r="F5" s="604" t="s">
        <v>1699</v>
      </c>
      <c r="G5" s="600" t="s">
        <v>909</v>
      </c>
      <c r="H5" s="604" t="s">
        <v>1700</v>
      </c>
      <c r="I5" s="604" t="s">
        <v>1701</v>
      </c>
    </row>
    <row r="6" spans="1:9" ht="28.8" x14ac:dyDescent="0.3">
      <c r="A6" s="608">
        <v>1</v>
      </c>
      <c r="B6" s="595" t="s">
        <v>1702</v>
      </c>
      <c r="C6" s="605"/>
      <c r="D6" s="605"/>
      <c r="E6" s="605"/>
      <c r="F6" s="605"/>
      <c r="G6" s="599"/>
      <c r="H6" s="605"/>
      <c r="I6" s="605"/>
    </row>
    <row r="7" spans="1:9" ht="23.25" customHeight="1" x14ac:dyDescent="0.3">
      <c r="A7" s="609" t="s">
        <v>1703</v>
      </c>
      <c r="B7" s="606" t="s">
        <v>1704</v>
      </c>
      <c r="C7" s="606"/>
      <c r="D7" s="606"/>
      <c r="E7" s="606"/>
      <c r="F7" s="606"/>
      <c r="G7" s="599"/>
      <c r="H7" s="606"/>
      <c r="I7" s="606"/>
    </row>
    <row r="8" spans="1:9" x14ac:dyDescent="0.3">
      <c r="A8" s="609" t="s">
        <v>1705</v>
      </c>
      <c r="B8" s="606" t="s">
        <v>1706</v>
      </c>
      <c r="C8" s="606"/>
      <c r="D8" s="606"/>
      <c r="E8" s="606"/>
      <c r="F8" s="606"/>
      <c r="G8" s="599"/>
      <c r="H8" s="606"/>
      <c r="I8" s="606"/>
    </row>
    <row r="9" spans="1:9" x14ac:dyDescent="0.3">
      <c r="A9" s="605">
        <v>2</v>
      </c>
      <c r="B9" s="605" t="s">
        <v>1707</v>
      </c>
      <c r="C9" s="605"/>
      <c r="D9" s="605"/>
      <c r="E9" s="605"/>
      <c r="F9" s="605"/>
      <c r="G9" s="599"/>
      <c r="H9" s="605"/>
      <c r="I9" s="605"/>
    </row>
    <row r="10" spans="1:9" x14ac:dyDescent="0.3">
      <c r="A10" s="605">
        <v>3</v>
      </c>
      <c r="B10" s="605" t="s">
        <v>1708</v>
      </c>
      <c r="C10" s="605"/>
      <c r="D10" s="605"/>
      <c r="E10" s="605"/>
      <c r="F10" s="605"/>
      <c r="G10" s="599"/>
      <c r="H10" s="605"/>
      <c r="I10" s="605"/>
    </row>
    <row r="11" spans="1:9" x14ac:dyDescent="0.3">
      <c r="A11" s="605">
        <v>4</v>
      </c>
      <c r="B11" s="605" t="s">
        <v>1709</v>
      </c>
      <c r="C11" s="605"/>
      <c r="D11" s="605"/>
      <c r="E11" s="605"/>
      <c r="F11" s="605"/>
      <c r="G11" s="599"/>
      <c r="H11" s="605"/>
      <c r="I11" s="605"/>
    </row>
    <row r="12" spans="1:9" x14ac:dyDescent="0.3">
      <c r="A12" s="607">
        <v>5</v>
      </c>
      <c r="B12" s="607" t="s">
        <v>1710</v>
      </c>
      <c r="C12" s="607"/>
      <c r="D12" s="607"/>
      <c r="E12" s="607"/>
      <c r="F12" s="607"/>
      <c r="G12" s="599"/>
      <c r="H12" s="607"/>
      <c r="I12" s="605"/>
    </row>
    <row r="13" spans="1:9" x14ac:dyDescent="0.3">
      <c r="A13" s="605">
        <v>6</v>
      </c>
      <c r="B13" s="605" t="s">
        <v>1711</v>
      </c>
      <c r="C13" s="605"/>
      <c r="D13" s="605"/>
      <c r="E13" s="605"/>
      <c r="F13" s="605"/>
      <c r="G13" s="599"/>
      <c r="H13" s="605"/>
      <c r="I13" s="605"/>
    </row>
    <row r="14" spans="1:9" x14ac:dyDescent="0.3">
      <c r="A14" s="605">
        <v>7</v>
      </c>
      <c r="B14" s="605" t="s">
        <v>1695</v>
      </c>
      <c r="C14" s="605"/>
      <c r="D14" s="605"/>
      <c r="E14" s="605"/>
      <c r="F14" s="605"/>
      <c r="G14" s="599"/>
      <c r="H14" s="605"/>
      <c r="I14" s="605"/>
    </row>
    <row r="15" spans="1:9" ht="28.8" x14ac:dyDescent="0.3">
      <c r="A15" s="609" t="s">
        <v>1712</v>
      </c>
      <c r="B15" s="606" t="s">
        <v>1713</v>
      </c>
      <c r="C15" s="605"/>
      <c r="D15" s="605"/>
      <c r="E15" s="605"/>
      <c r="F15" s="605"/>
      <c r="G15" s="599"/>
      <c r="H15" s="605"/>
      <c r="I15" s="605"/>
    </row>
    <row r="16" spans="1:9" x14ac:dyDescent="0.3">
      <c r="A16" s="609" t="s">
        <v>1714</v>
      </c>
      <c r="B16" s="606" t="s">
        <v>1704</v>
      </c>
      <c r="C16" s="605"/>
      <c r="D16" s="605"/>
      <c r="E16" s="605"/>
      <c r="F16" s="605"/>
      <c r="G16" s="599"/>
      <c r="H16" s="605"/>
      <c r="I16" s="605"/>
    </row>
    <row r="17" spans="1:9" x14ac:dyDescent="0.3">
      <c r="A17" s="608">
        <v>8</v>
      </c>
      <c r="B17" s="595" t="s">
        <v>1715</v>
      </c>
      <c r="C17" s="605"/>
      <c r="D17" s="605"/>
      <c r="E17" s="605"/>
      <c r="F17" s="605"/>
      <c r="G17" s="599"/>
      <c r="H17" s="605"/>
      <c r="I17" s="605"/>
    </row>
  </sheetData>
  <mergeCells count="2">
    <mergeCell ref="A4:B4"/>
    <mergeCell ref="A5:B5"/>
  </mergeCells>
  <pageMargins left="0.70866141732283472" right="0.70866141732283472" top="0.74803149606299213" bottom="0.74803149606299213" header="0.31496062992125984" footer="0.31496062992125984"/>
  <pageSetup paperSize="9" scale="95" orientation="landscape" r:id="rId1"/>
  <headerFooter>
    <oddHeader>&amp;CCS
Příloha XXIX</oddHeader>
    <oddFooter>&amp;C&amp;P</oddFoot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theme="9" tint="0.79998168889431442"/>
    <pageSetUpPr fitToPage="1"/>
  </sheetPr>
  <dimension ref="A1:C23"/>
  <sheetViews>
    <sheetView showGridLines="0" view="pageLayout" zoomScaleNormal="100" workbookViewId="0">
      <selection activeCell="A2" sqref="A2:C14"/>
    </sheetView>
  </sheetViews>
  <sheetFormatPr defaultColWidth="11.33203125" defaultRowHeight="14.4" x14ac:dyDescent="0.3"/>
  <cols>
    <col min="1" max="1" width="6.88671875" style="74" customWidth="1"/>
    <col min="2" max="2" width="51.5546875" customWidth="1"/>
    <col min="3" max="3" width="21.6640625" customWidth="1"/>
  </cols>
  <sheetData>
    <row r="1" spans="1:3" ht="18" x14ac:dyDescent="0.35">
      <c r="A1" s="610" t="s">
        <v>1618</v>
      </c>
    </row>
    <row r="3" spans="1:3" x14ac:dyDescent="0.3">
      <c r="A3" s="1400"/>
      <c r="B3" s="1401"/>
      <c r="C3" s="604" t="s">
        <v>6</v>
      </c>
    </row>
    <row r="4" spans="1:3" x14ac:dyDescent="0.3">
      <c r="A4" s="1402" t="s">
        <v>1716</v>
      </c>
      <c r="B4" s="1402"/>
      <c r="C4" s="1402"/>
    </row>
    <row r="5" spans="1:3" x14ac:dyDescent="0.3">
      <c r="A5" s="604">
        <v>1</v>
      </c>
      <c r="B5" s="605" t="s">
        <v>1717</v>
      </c>
      <c r="C5" s="605"/>
    </row>
    <row r="6" spans="1:3" x14ac:dyDescent="0.3">
      <c r="A6" s="604">
        <v>2</v>
      </c>
      <c r="B6" s="605" t="s">
        <v>1718</v>
      </c>
      <c r="C6" s="605"/>
    </row>
    <row r="7" spans="1:3" x14ac:dyDescent="0.3">
      <c r="A7" s="604">
        <v>3</v>
      </c>
      <c r="B7" s="605" t="s">
        <v>1719</v>
      </c>
      <c r="C7" s="605"/>
    </row>
    <row r="8" spans="1:3" x14ac:dyDescent="0.3">
      <c r="A8" s="604">
        <v>4</v>
      </c>
      <c r="B8" s="605" t="s">
        <v>1720</v>
      </c>
      <c r="C8" s="605"/>
    </row>
    <row r="9" spans="1:3" x14ac:dyDescent="0.3">
      <c r="A9" s="1402" t="s">
        <v>1721</v>
      </c>
      <c r="B9" s="1402"/>
      <c r="C9" s="1402"/>
    </row>
    <row r="10" spans="1:3" x14ac:dyDescent="0.3">
      <c r="A10" s="604">
        <v>5</v>
      </c>
      <c r="B10" s="605" t="s">
        <v>1717</v>
      </c>
      <c r="C10" s="605"/>
    </row>
    <row r="11" spans="1:3" x14ac:dyDescent="0.3">
      <c r="A11" s="604">
        <v>6</v>
      </c>
      <c r="B11" s="605" t="s">
        <v>1718</v>
      </c>
      <c r="C11" s="605"/>
    </row>
    <row r="12" spans="1:3" x14ac:dyDescent="0.3">
      <c r="A12" s="604">
        <v>7</v>
      </c>
      <c r="B12" s="605" t="s">
        <v>1719</v>
      </c>
      <c r="C12" s="605"/>
    </row>
    <row r="13" spans="1:3" x14ac:dyDescent="0.3">
      <c r="A13" s="604">
        <v>8</v>
      </c>
      <c r="B13" s="605" t="s">
        <v>1720</v>
      </c>
      <c r="C13" s="605"/>
    </row>
    <row r="14" spans="1:3" x14ac:dyDescent="0.3">
      <c r="A14" s="1402" t="s">
        <v>1722</v>
      </c>
      <c r="B14" s="1402"/>
      <c r="C14" s="1402"/>
    </row>
    <row r="15" spans="1:3" x14ac:dyDescent="0.3">
      <c r="A15" s="604">
        <v>9</v>
      </c>
      <c r="B15" s="605" t="s">
        <v>1717</v>
      </c>
      <c r="C15" s="605"/>
    </row>
    <row r="16" spans="1:3" x14ac:dyDescent="0.3">
      <c r="A16" s="604">
        <v>10</v>
      </c>
      <c r="B16" s="605" t="s">
        <v>1718</v>
      </c>
      <c r="C16" s="605"/>
    </row>
    <row r="17" spans="1:3" x14ac:dyDescent="0.3">
      <c r="A17" s="604">
        <v>11</v>
      </c>
      <c r="B17" s="605" t="s">
        <v>1719</v>
      </c>
      <c r="C17" s="605"/>
    </row>
    <row r="18" spans="1:3" x14ac:dyDescent="0.3">
      <c r="A18" s="604">
        <v>12</v>
      </c>
      <c r="B18" s="605" t="s">
        <v>1720</v>
      </c>
      <c r="C18" s="605"/>
    </row>
    <row r="19" spans="1:3" x14ac:dyDescent="0.3">
      <c r="A19" s="1402" t="s">
        <v>1723</v>
      </c>
      <c r="B19" s="1402"/>
      <c r="C19" s="1402"/>
    </row>
    <row r="20" spans="1:3" x14ac:dyDescent="0.3">
      <c r="A20" s="604">
        <v>13</v>
      </c>
      <c r="B20" s="605" t="s">
        <v>1717</v>
      </c>
      <c r="C20" s="605"/>
    </row>
    <row r="21" spans="1:3" x14ac:dyDescent="0.3">
      <c r="A21" s="604">
        <v>14</v>
      </c>
      <c r="B21" s="605" t="s">
        <v>1718</v>
      </c>
      <c r="C21" s="605"/>
    </row>
    <row r="22" spans="1:3" x14ac:dyDescent="0.3">
      <c r="A22" s="604">
        <v>15</v>
      </c>
      <c r="B22" s="605" t="s">
        <v>1719</v>
      </c>
      <c r="C22" s="605"/>
    </row>
    <row r="23" spans="1:3" x14ac:dyDescent="0.3">
      <c r="A23" s="604">
        <v>16</v>
      </c>
      <c r="B23" s="605" t="s">
        <v>1720</v>
      </c>
      <c r="C23" s="605"/>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theme="9" tint="0.79998168889431442"/>
    <pageSetUpPr fitToPage="1"/>
  </sheetPr>
  <dimension ref="A1:H22"/>
  <sheetViews>
    <sheetView showGridLines="0" view="pageLayout" zoomScaleNormal="100" workbookViewId="0">
      <selection activeCell="A2" sqref="A2:C14"/>
    </sheetView>
  </sheetViews>
  <sheetFormatPr defaultColWidth="11.33203125" defaultRowHeight="14.4" x14ac:dyDescent="0.3"/>
  <sheetData>
    <row r="1" spans="1:1" ht="18" x14ac:dyDescent="0.35">
      <c r="A1" s="610" t="s">
        <v>1619</v>
      </c>
    </row>
    <row r="21" spans="1:8" ht="65.25" customHeight="1" x14ac:dyDescent="0.3">
      <c r="A21" s="1403" t="s">
        <v>1724</v>
      </c>
      <c r="B21" s="1403"/>
      <c r="C21" s="1403"/>
      <c r="D21" s="1403"/>
      <c r="E21" s="1403"/>
      <c r="F21" s="1403"/>
      <c r="G21" s="1403"/>
      <c r="H21" s="1403"/>
    </row>
    <row r="22" spans="1:8" ht="64.5" customHeight="1" x14ac:dyDescent="0.3">
      <c r="A22" s="1404" t="s">
        <v>1725</v>
      </c>
      <c r="B22" s="1404"/>
      <c r="C22" s="1404"/>
      <c r="D22" s="1404"/>
      <c r="E22" s="1404"/>
      <c r="F22" s="1404"/>
      <c r="G22" s="1404"/>
      <c r="H22" s="1404"/>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headerFooter>
    <oddHeader>&amp;CCS
Příloha XXIX</oddHeader>
    <oddFooter>&amp;C&amp;P</oddFooter>
  </headerFooter>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rgb="FF0070C0"/>
    <pageSetUpPr fitToPage="1"/>
  </sheetPr>
  <dimension ref="B2:L11"/>
  <sheetViews>
    <sheetView showGridLines="0" workbookViewId="0">
      <selection activeCell="B3" sqref="B3"/>
    </sheetView>
  </sheetViews>
  <sheetFormatPr defaultRowHeight="14.4" x14ac:dyDescent="0.3"/>
  <sheetData>
    <row r="2" spans="2:12" x14ac:dyDescent="0.3">
      <c r="B2" t="s">
        <v>1764</v>
      </c>
    </row>
    <row r="3" spans="2:12" x14ac:dyDescent="0.3">
      <c r="B3" t="s">
        <v>1765</v>
      </c>
    </row>
    <row r="5" spans="2:12" x14ac:dyDescent="0.3">
      <c r="B5" s="1018" t="s">
        <v>1101</v>
      </c>
      <c r="C5" s="1019"/>
      <c r="D5" s="1019"/>
      <c r="E5" s="1019"/>
      <c r="F5" s="1019"/>
      <c r="G5" s="1019"/>
      <c r="H5" s="1019"/>
      <c r="I5" s="1019"/>
      <c r="J5" s="1019"/>
      <c r="K5" s="1019"/>
      <c r="L5" s="1020"/>
    </row>
    <row r="6" spans="2:12" x14ac:dyDescent="0.3">
      <c r="B6" s="1023" t="s">
        <v>1102</v>
      </c>
      <c r="C6" s="1024"/>
      <c r="D6" s="1024"/>
      <c r="E6" s="1024"/>
      <c r="F6" s="1024"/>
      <c r="G6" s="1024"/>
      <c r="H6" s="1024"/>
      <c r="I6" s="1024"/>
      <c r="J6" s="1024"/>
      <c r="K6" s="1024"/>
      <c r="L6" s="1025"/>
    </row>
    <row r="7" spans="2:12" ht="22.5" customHeight="1" x14ac:dyDescent="0.3">
      <c r="B7" s="1017"/>
      <c r="C7" s="1017"/>
      <c r="D7" s="1017"/>
      <c r="E7" s="1017"/>
      <c r="F7" s="1017"/>
      <c r="G7" s="1017"/>
      <c r="H7" s="1017"/>
      <c r="I7" s="1017"/>
      <c r="J7" s="1017"/>
      <c r="K7" s="1017"/>
      <c r="L7" s="1017"/>
    </row>
    <row r="8" spans="2:12" ht="22.5" customHeight="1" x14ac:dyDescent="0.3">
      <c r="B8" s="1016"/>
      <c r="C8" s="1016"/>
      <c r="D8" s="1016"/>
      <c r="E8" s="1016"/>
      <c r="F8" s="1016"/>
      <c r="G8" s="1016"/>
      <c r="H8" s="1016"/>
      <c r="I8" s="1016"/>
      <c r="J8" s="1016"/>
      <c r="K8" s="1016"/>
      <c r="L8" s="1016"/>
    </row>
    <row r="9" spans="2:12" ht="22.5" customHeight="1" x14ac:dyDescent="0.3">
      <c r="B9" s="1017"/>
      <c r="C9" s="1017"/>
      <c r="D9" s="1017"/>
      <c r="E9" s="1017"/>
      <c r="F9" s="1017"/>
      <c r="G9" s="1017"/>
      <c r="H9" s="1017"/>
      <c r="I9" s="1017"/>
      <c r="J9" s="1017"/>
      <c r="K9" s="1017"/>
      <c r="L9" s="1017"/>
    </row>
    <row r="10" spans="2:12" ht="22.5" customHeight="1" x14ac:dyDescent="0.3"/>
    <row r="11" spans="2:12" ht="22.5" customHeight="1" x14ac:dyDescent="0.3"/>
  </sheetData>
  <mergeCells count="5">
    <mergeCell ref="B5:L5"/>
    <mergeCell ref="B6:L6"/>
    <mergeCell ref="B7:L7"/>
    <mergeCell ref="B8:L8"/>
    <mergeCell ref="B9:L9"/>
  </mergeCells>
  <hyperlinks>
    <hyperlink ref="B5:L5" location="'EU ORA'!A1" display="Tabulka EU ORA – Kvalitativní informace o operačním riziku" xr:uid="{00000000-0004-0000-6000-000000000000}"/>
    <hyperlink ref="B6:L6" location="'EU OR1'!A1" display="Šablona EU OR1 – Kapitálové požadavky k operačnímu riziku a objemy rizikově vážených expozic" xr:uid="{00000000-0004-0000-60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tabColor rgb="FF92D050"/>
  </sheetPr>
  <dimension ref="A1:H19"/>
  <sheetViews>
    <sheetView showGridLines="0" view="pageLayout" topLeftCell="A7" zoomScaleNormal="100" workbookViewId="0">
      <selection activeCell="C29" sqref="C29"/>
    </sheetView>
  </sheetViews>
  <sheetFormatPr defaultRowHeight="14.4" x14ac:dyDescent="0.3"/>
  <cols>
    <col min="1" max="1" width="30.33203125" customWidth="1"/>
    <col min="2" max="2" width="38" customWidth="1"/>
    <col min="3" max="3" width="62.6640625" customWidth="1"/>
    <col min="4" max="5" width="22.33203125" customWidth="1"/>
    <col min="7" max="7" width="13.109375" style="49" customWidth="1"/>
    <col min="8" max="8" width="52.44140625" customWidth="1"/>
  </cols>
  <sheetData>
    <row r="1" spans="1:8" ht="15" hidden="1" customHeight="1" x14ac:dyDescent="0.3"/>
    <row r="2" spans="1:8" ht="15" hidden="1" customHeight="1" x14ac:dyDescent="0.3">
      <c r="H2" s="320"/>
    </row>
    <row r="3" spans="1:8" ht="31.5" hidden="1" customHeight="1" x14ac:dyDescent="0.3">
      <c r="A3" s="1405" t="s">
        <v>1103</v>
      </c>
      <c r="B3" s="321" t="s">
        <v>1104</v>
      </c>
      <c r="C3" s="322"/>
      <c r="D3" s="322"/>
      <c r="E3" s="322"/>
      <c r="F3" s="323"/>
      <c r="H3" s="302"/>
    </row>
    <row r="4" spans="1:8" ht="32.25" hidden="1" customHeight="1" x14ac:dyDescent="0.3">
      <c r="A4" s="1406"/>
      <c r="B4" s="324" t="s">
        <v>1105</v>
      </c>
      <c r="C4" s="325"/>
      <c r="D4" s="325"/>
      <c r="E4" s="325"/>
      <c r="F4" s="326"/>
    </row>
    <row r="5" spans="1:8" ht="25.5" hidden="1" customHeight="1" x14ac:dyDescent="0.3">
      <c r="A5" s="1407"/>
      <c r="B5" s="321" t="s">
        <v>1106</v>
      </c>
      <c r="C5" s="322"/>
      <c r="D5" s="322"/>
      <c r="E5" s="322"/>
      <c r="F5" s="323"/>
    </row>
    <row r="6" spans="1:8" ht="15" hidden="1" customHeight="1" x14ac:dyDescent="0.3">
      <c r="A6" s="327"/>
      <c r="B6" s="282"/>
      <c r="C6" s="282"/>
      <c r="D6" s="282"/>
      <c r="E6" s="282"/>
      <c r="F6" s="282"/>
    </row>
    <row r="7" spans="1:8" ht="18" x14ac:dyDescent="0.35">
      <c r="A7" s="46" t="s">
        <v>1101</v>
      </c>
    </row>
    <row r="8" spans="1:8" x14ac:dyDescent="0.3">
      <c r="A8" t="s">
        <v>127</v>
      </c>
    </row>
    <row r="11" spans="1:8" x14ac:dyDescent="0.3">
      <c r="A11" s="22" t="s">
        <v>128</v>
      </c>
      <c r="B11" s="22" t="s">
        <v>122</v>
      </c>
      <c r="C11" s="47" t="s">
        <v>129</v>
      </c>
      <c r="F11" s="49"/>
      <c r="G11"/>
    </row>
    <row r="12" spans="1:8" ht="15" customHeight="1" x14ac:dyDescent="0.3">
      <c r="A12" s="982" t="s">
        <v>1107</v>
      </c>
      <c r="B12" s="979" t="s">
        <v>116</v>
      </c>
      <c r="C12" s="980" t="s">
        <v>1108</v>
      </c>
      <c r="F12" s="49"/>
      <c r="G12"/>
    </row>
    <row r="13" spans="1:8" ht="38.25" customHeight="1" x14ac:dyDescent="0.3">
      <c r="A13" s="981" t="s">
        <v>1109</v>
      </c>
      <c r="B13" s="979" t="s">
        <v>119</v>
      </c>
      <c r="C13" s="980" t="s">
        <v>1110</v>
      </c>
      <c r="F13" s="49"/>
      <c r="G13"/>
    </row>
    <row r="14" spans="1:8" ht="27" customHeight="1" x14ac:dyDescent="0.3">
      <c r="A14" s="981" t="s">
        <v>1109</v>
      </c>
      <c r="B14" s="12" t="s">
        <v>136</v>
      </c>
      <c r="C14" s="980" t="s">
        <v>1111</v>
      </c>
      <c r="F14" s="49"/>
      <c r="G14"/>
    </row>
    <row r="15" spans="1:8" ht="29.25" customHeight="1" x14ac:dyDescent="0.3">
      <c r="A15" s="981" t="s">
        <v>1112</v>
      </c>
      <c r="B15" s="12" t="s">
        <v>139</v>
      </c>
      <c r="C15" s="980" t="s">
        <v>1113</v>
      </c>
      <c r="F15" s="49"/>
      <c r="G15"/>
    </row>
    <row r="18" spans="1:3" x14ac:dyDescent="0.3">
      <c r="A18" s="982" t="s">
        <v>1107</v>
      </c>
      <c r="B18" s="979" t="s">
        <v>116</v>
      </c>
      <c r="C18" s="980" t="s">
        <v>1108</v>
      </c>
    </row>
    <row r="19" spans="1:3" x14ac:dyDescent="0.3">
      <c r="A19" s="1408" t="s">
        <v>2176</v>
      </c>
      <c r="B19" s="1409"/>
      <c r="C19" s="1410"/>
    </row>
  </sheetData>
  <mergeCells count="2">
    <mergeCell ref="A3:A5"/>
    <mergeCell ref="A19:C19"/>
  </mergeCells>
  <pageMargins left="0.70866141732283472" right="0.70866141732283472" top="0.74803149606299213" bottom="0.74803149606299213" header="0.31496062992125984" footer="0.31496062992125984"/>
  <pageSetup paperSize="9" orientation="landscape" verticalDpi="1200" r:id="rId1"/>
  <headerFooter>
    <oddHeader>&amp;CCS
Příloha XXXI</oddHeader>
    <oddFooter>&amp;C&amp;P</oddFoot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tabColor theme="9" tint="0.79998168889431442"/>
  </sheetPr>
  <dimension ref="A1:M18"/>
  <sheetViews>
    <sheetView showGridLines="0" view="pageLayout" topLeftCell="A7" zoomScaleNormal="80" workbookViewId="0">
      <selection activeCell="A9" sqref="A9"/>
    </sheetView>
  </sheetViews>
  <sheetFormatPr defaultColWidth="9.109375" defaultRowHeight="14.4" x14ac:dyDescent="0.3"/>
  <cols>
    <col min="1" max="1" width="11.33203125" customWidth="1"/>
    <col min="2" max="2" width="43.6640625" customWidth="1"/>
    <col min="3" max="5" width="22.33203125" customWidth="1"/>
    <col min="6" max="8" width="22.33203125" hidden="1" customWidth="1"/>
    <col min="9" max="10" width="22.33203125" customWidth="1"/>
    <col min="12" max="12" width="13.109375" style="49" customWidth="1"/>
    <col min="13" max="13" width="52.44140625" customWidth="1"/>
  </cols>
  <sheetData>
    <row r="1" spans="1:13" hidden="1" x14ac:dyDescent="0.3"/>
    <row r="2" spans="1:13" hidden="1" x14ac:dyDescent="0.3">
      <c r="M2" s="320"/>
    </row>
    <row r="3" spans="1:13" ht="31.5" hidden="1" customHeight="1" x14ac:dyDescent="0.3">
      <c r="A3" s="1352" t="s">
        <v>1103</v>
      </c>
      <c r="B3" s="1183" t="s">
        <v>1104</v>
      </c>
      <c r="C3" s="1184"/>
      <c r="D3" s="1184"/>
      <c r="E3" s="1184"/>
      <c r="F3" s="1184"/>
      <c r="G3" s="1184"/>
      <c r="H3" s="1184"/>
      <c r="I3" s="1184"/>
      <c r="J3" s="1184"/>
      <c r="K3" s="1185"/>
      <c r="M3" s="302"/>
    </row>
    <row r="4" spans="1:13" ht="32.25" hidden="1" customHeight="1" x14ac:dyDescent="0.3">
      <c r="A4" s="1411"/>
      <c r="B4" s="1412" t="s">
        <v>1105</v>
      </c>
      <c r="C4" s="1413"/>
      <c r="D4" s="1413"/>
      <c r="E4" s="1413"/>
      <c r="F4" s="1413"/>
      <c r="G4" s="1413"/>
      <c r="H4" s="1413"/>
      <c r="I4" s="1413"/>
      <c r="J4" s="1413"/>
      <c r="K4" s="1414"/>
    </row>
    <row r="5" spans="1:13" ht="25.5" hidden="1" customHeight="1" x14ac:dyDescent="0.3">
      <c r="A5" s="1353"/>
      <c r="B5" s="1183" t="s">
        <v>1106</v>
      </c>
      <c r="C5" s="1184"/>
      <c r="D5" s="1184"/>
      <c r="E5" s="1184"/>
      <c r="F5" s="1184"/>
      <c r="G5" s="1184"/>
      <c r="H5" s="1184"/>
      <c r="I5" s="1184"/>
      <c r="J5" s="1184"/>
      <c r="K5" s="1185"/>
    </row>
    <row r="6" spans="1:13" hidden="1" x14ac:dyDescent="0.3">
      <c r="A6" s="327"/>
      <c r="B6" s="282"/>
      <c r="C6" s="282"/>
      <c r="D6" s="282"/>
      <c r="E6" s="282"/>
      <c r="F6" s="282"/>
      <c r="G6" s="282"/>
      <c r="H6" s="282"/>
      <c r="I6" s="282"/>
      <c r="J6" s="282"/>
      <c r="K6" s="282"/>
    </row>
    <row r="7" spans="1:13" s="329" customFormat="1" ht="18" x14ac:dyDescent="0.3">
      <c r="A7" s="328" t="s">
        <v>1114</v>
      </c>
      <c r="C7" s="330"/>
    </row>
    <row r="8" spans="1:13" s="329" customFormat="1" x14ac:dyDescent="0.3"/>
    <row r="9" spans="1:13" s="329" customFormat="1" x14ac:dyDescent="0.3">
      <c r="A9"/>
    </row>
    <row r="10" spans="1:13" s="329" customFormat="1" x14ac:dyDescent="0.3">
      <c r="A10"/>
    </row>
    <row r="11" spans="1:13" ht="13.5" customHeight="1" x14ac:dyDescent="0.3">
      <c r="A11" s="1415" t="s">
        <v>1115</v>
      </c>
      <c r="B11" s="1415"/>
      <c r="C11" s="331" t="s">
        <v>6</v>
      </c>
      <c r="D11" s="331" t="s">
        <v>7</v>
      </c>
      <c r="E11" s="331" t="s">
        <v>8</v>
      </c>
      <c r="F11" s="331" t="s">
        <v>714</v>
      </c>
      <c r="G11" s="331" t="s">
        <v>716</v>
      </c>
      <c r="H11" s="331"/>
      <c r="I11" s="331" t="s">
        <v>43</v>
      </c>
      <c r="J11" s="332" t="s">
        <v>44</v>
      </c>
    </row>
    <row r="12" spans="1:13" ht="15" customHeight="1" x14ac:dyDescent="0.3">
      <c r="A12" s="1415"/>
      <c r="B12" s="1415"/>
      <c r="C12" s="1415" t="s">
        <v>1116</v>
      </c>
      <c r="D12" s="1415"/>
      <c r="E12" s="1415"/>
      <c r="F12" s="333" t="s">
        <v>1117</v>
      </c>
      <c r="G12" s="333" t="s">
        <v>1118</v>
      </c>
      <c r="H12" s="333"/>
      <c r="I12" s="1076" t="s">
        <v>411</v>
      </c>
      <c r="J12" s="1076" t="s">
        <v>1119</v>
      </c>
    </row>
    <row r="13" spans="1:13" x14ac:dyDescent="0.3">
      <c r="A13" s="1415"/>
      <c r="B13" s="1415"/>
      <c r="C13" s="333" t="s">
        <v>1120</v>
      </c>
      <c r="D13" s="333" t="s">
        <v>1121</v>
      </c>
      <c r="E13" s="333" t="s">
        <v>1122</v>
      </c>
      <c r="F13" s="333" t="s">
        <v>1123</v>
      </c>
      <c r="G13" s="333"/>
      <c r="H13" s="333"/>
      <c r="I13" s="1076"/>
      <c r="J13" s="1076"/>
    </row>
    <row r="14" spans="1:13" ht="38.25" customHeight="1" x14ac:dyDescent="0.3">
      <c r="A14" s="333">
        <v>1</v>
      </c>
      <c r="B14" s="334" t="s">
        <v>1124</v>
      </c>
      <c r="C14" s="333"/>
      <c r="D14" s="333"/>
      <c r="E14" s="333"/>
      <c r="F14" s="333"/>
      <c r="G14" s="333"/>
      <c r="H14" s="333"/>
      <c r="I14" s="333"/>
      <c r="J14" s="333"/>
    </row>
    <row r="15" spans="1:13" ht="43.2" x14ac:dyDescent="0.3">
      <c r="A15" s="333">
        <v>2</v>
      </c>
      <c r="B15" s="335" t="s">
        <v>1125</v>
      </c>
      <c r="C15" s="333"/>
      <c r="D15" s="333"/>
      <c r="E15" s="333"/>
      <c r="F15" s="333"/>
      <c r="G15" s="333"/>
      <c r="H15" s="333"/>
      <c r="I15" s="333"/>
      <c r="J15" s="333"/>
    </row>
    <row r="16" spans="1:13" ht="38.25" customHeight="1" x14ac:dyDescent="0.3">
      <c r="A16" s="333">
        <v>3</v>
      </c>
      <c r="B16" s="336" t="s">
        <v>1126</v>
      </c>
      <c r="C16" s="333"/>
      <c r="D16" s="333"/>
      <c r="E16" s="333"/>
      <c r="F16" s="333"/>
      <c r="G16" s="333"/>
      <c r="H16" s="333"/>
      <c r="I16" s="337"/>
      <c r="J16" s="338"/>
    </row>
    <row r="17" spans="1:10" ht="38.25" customHeight="1" x14ac:dyDescent="0.3">
      <c r="A17" s="333">
        <v>4</v>
      </c>
      <c r="B17" s="336" t="s">
        <v>1127</v>
      </c>
      <c r="C17" s="333"/>
      <c r="D17" s="333"/>
      <c r="E17" s="333"/>
      <c r="F17" s="339"/>
      <c r="G17" s="340"/>
      <c r="H17" s="340"/>
      <c r="I17" s="337"/>
      <c r="J17" s="341"/>
    </row>
    <row r="18" spans="1:10" ht="38.25" customHeight="1" x14ac:dyDescent="0.3">
      <c r="A18" s="342">
        <v>5</v>
      </c>
      <c r="B18" s="334" t="s">
        <v>1128</v>
      </c>
      <c r="C18" s="333"/>
      <c r="D18" s="333"/>
      <c r="E18" s="333"/>
      <c r="F18" s="340"/>
      <c r="G18" s="340"/>
      <c r="H18" s="340"/>
      <c r="I18" s="333"/>
      <c r="J18" s="333"/>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scale="75" orientation="landscape" verticalDpi="1200" r:id="rId1"/>
  <headerFooter>
    <oddHeader>&amp;CCS
Příloha XXXI</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116</vt:i4>
      </vt:variant>
      <vt:variant>
        <vt:lpstr>Pojmenované oblasti</vt:lpstr>
      </vt:variant>
      <vt:variant>
        <vt:i4>17</vt:i4>
      </vt:variant>
    </vt:vector>
  </HeadingPairs>
  <TitlesOfParts>
    <vt:vector size="133" baseType="lpstr">
      <vt:lpstr>Definice_Legenda</vt:lpstr>
      <vt:lpstr>OBSAH</vt:lpstr>
      <vt:lpstr>Obec. zásady</vt:lpstr>
      <vt:lpstr>Potvrzení</vt:lpstr>
      <vt:lpstr>Zásady</vt:lpstr>
      <vt:lpstr>PŘÍLOHA I</vt:lpstr>
      <vt:lpstr>EU OV1</vt:lpstr>
      <vt:lpstr>EU KM1</vt:lpstr>
      <vt:lpstr>EU INS1</vt:lpstr>
      <vt:lpstr>EU INS2</vt:lpstr>
      <vt:lpstr>EU OVC</vt:lpstr>
      <vt:lpstr>PŘÍLOHA III</vt:lpstr>
      <vt:lpstr>EU OVA</vt:lpstr>
      <vt:lpstr>EU OVB</vt:lpstr>
      <vt:lpstr>PŘÍLOHA V</vt:lpstr>
      <vt:lpstr>EU LI1 </vt:lpstr>
      <vt:lpstr>EU LI2</vt:lpstr>
      <vt:lpstr> EU LI3</vt:lpstr>
      <vt:lpstr>EU LIA</vt:lpstr>
      <vt:lpstr>EU LIB</vt:lpstr>
      <vt:lpstr>EU PV1</vt:lpstr>
      <vt:lpstr>PŘÍLOHA VII</vt:lpstr>
      <vt:lpstr>EU CC1</vt:lpstr>
      <vt:lpstr>EU CC2 </vt:lpstr>
      <vt:lpstr>EU CCA  </vt:lpstr>
      <vt:lpstr>PŘÍLOHA IX</vt:lpstr>
      <vt:lpstr>EU CCyB1</vt:lpstr>
      <vt:lpstr>EU CCyB2</vt:lpstr>
      <vt:lpstr>PŘÍLOHA XI</vt:lpstr>
      <vt:lpstr>EU LR1 – LRSum</vt:lpstr>
      <vt:lpstr>EU LR2 – LRCom</vt:lpstr>
      <vt:lpstr>EU LR3 – LRSpl</vt:lpstr>
      <vt:lpstr>EU LRA</vt:lpstr>
      <vt:lpstr>PŘÍLOHA XIII</vt:lpstr>
      <vt:lpstr>EU LIQA</vt:lpstr>
      <vt:lpstr>EU LIQ1</vt:lpstr>
      <vt:lpstr>EU LIQB</vt:lpstr>
      <vt:lpstr>EU LIQ2</vt:lpstr>
      <vt:lpstr>PŘÍLOHA XV</vt:lpstr>
      <vt:lpstr>EU CRA</vt:lpstr>
      <vt:lpstr>EU CRB</vt:lpstr>
      <vt:lpstr>EU CR1_Šablona 4</vt:lpstr>
      <vt:lpstr>EU CR1-A</vt:lpstr>
      <vt:lpstr>EU CR2</vt:lpstr>
      <vt:lpstr>EU CR2a</vt:lpstr>
      <vt:lpstr>EU CQ1_Šablona 1 </vt:lpstr>
      <vt:lpstr>EU CQ2</vt:lpstr>
      <vt:lpstr>EU CQ3_Šablona 3</vt:lpstr>
      <vt:lpstr>EU CQ4</vt:lpstr>
      <vt:lpstr> EU CQ5</vt:lpstr>
      <vt:lpstr>EU CQ6</vt:lpstr>
      <vt:lpstr>EU CQ7_Šablona 9</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 </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REMA</vt:lpstr>
      <vt:lpstr>EU REM1</vt:lpstr>
      <vt:lpstr>EU REM2</vt:lpstr>
      <vt:lpstr>EU REM3</vt:lpstr>
      <vt:lpstr>EU REM4</vt:lpstr>
      <vt:lpstr>EU REM5</vt:lpstr>
      <vt:lpstr>PŘÍLOHA XXXV</vt:lpstr>
      <vt:lpstr>EU AE1</vt:lpstr>
      <vt:lpstr>EU AE2</vt:lpstr>
      <vt:lpstr> EU AE3</vt:lpstr>
      <vt:lpstr>EU AE4</vt:lpstr>
      <vt:lpstr>PŘÍLOHA XXXVII</vt:lpstr>
      <vt:lpstr>EU IRRBBA</vt:lpstr>
      <vt:lpstr>EU IRRBB1</vt:lpstr>
      <vt:lpstr>EBA_GL_2018_01</vt:lpstr>
      <vt:lpstr>IFRS9 (468)</vt:lpstr>
      <vt:lpstr>'EU MR1'!_ftn1</vt:lpstr>
      <vt:lpstr>'EU MR1'!_ftnref1</vt:lpstr>
      <vt:lpstr>'EU LI1 '!_Toc483499698</vt:lpstr>
      <vt:lpstr>'EU CC1'!Názvy_tisku</vt:lpstr>
      <vt:lpstr>'EU CR3'!Oblast_tisku</vt:lpstr>
      <vt:lpstr>'EU CR6-A'!Oblast_tisku</vt:lpstr>
      <vt:lpstr>'EU CR7'!Oblast_tisku</vt:lpstr>
      <vt:lpstr>'EU CR9'!Oblast_tisku</vt:lpstr>
      <vt:lpstr>'EU CR9.1'!Oblast_tisku</vt:lpstr>
      <vt:lpstr>'EU LRA'!Oblast_tisku</vt:lpstr>
      <vt:lpstr>'EU CC1'!Oblast_tisku</vt:lpstr>
      <vt:lpstr>'EU LI1 '!Oblast_tisku</vt:lpstr>
      <vt:lpstr>'EU LR1 – LRSum'!Oblast_tisku</vt:lpstr>
      <vt:lpstr>'EU LR2 – LRCom'!Oblast_tisku</vt:lpstr>
      <vt:lpstr>'EU LR3 – LRSpl'!Oblast_tisku</vt:lpstr>
      <vt:lpstr>'EU SEC5'!Oblast_tisku</vt:lpstr>
      <vt:lpstr>OBSAH!Oblast_tisku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2024-05-02T07:47:57Z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