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71.xml" ContentType="application/vnd.openxmlformats-officedocument.spreadsheetml.worksheet+xml"/>
  <Override PartName="/xl/worksheets/sheet82.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Default Extension="xml" ContentType="application/xml"/>
  <Override PartName="/xl/drawings/drawing2.xml" ContentType="application/vnd.openxmlformats-officedocument.drawing+xml"/>
  <Override PartName="/xl/worksheets/sheet3.xml" ContentType="application/vnd.openxmlformats-officedocument.spreadsheetml.worksheet+xml"/>
  <Override PartName="/xl/worksheets/sheet98.xml" ContentType="application/vnd.openxmlformats-officedocument.spreadsheetml.worksheet+xml"/>
  <Override PartName="/docProps/custom.xml" ContentType="application/vnd.openxmlformats-officedocument.custom-properties+xml"/>
  <Override PartName="/xl/worksheets/sheet69.xml" ContentType="application/vnd.openxmlformats-officedocument.spreadsheetml.worksheet+xml"/>
  <Override PartName="/xl/worksheets/sheet87.xml" ContentType="application/vnd.openxmlformats-officedocument.spreadsheetml.worksheet+xml"/>
  <Override PartName="/xl/worksheets/sheet106.xml" ContentType="application/vnd.openxmlformats-officedocument.spreadsheetml.worksheet+xml"/>
  <Override PartName="/xl/externalLinks/externalLink1.xml" ContentType="application/vnd.openxmlformats-officedocument.spreadsheetml.externalLink+xml"/>
  <Override PartName="/xl/worksheets/sheet29.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76.xml" ContentType="application/vnd.openxmlformats-officedocument.spreadsheetml.worksheet+xml"/>
  <Override PartName="/xl/worksheets/sheet94.xml" ContentType="application/vnd.openxmlformats-officedocument.spreadsheetml.worksheet+xml"/>
  <Override PartName="/xl/worksheets/sheet113.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6.xml" ContentType="application/vnd.openxmlformats-officedocument.spreadsheetml.worksheet+xml"/>
  <Override PartName="/xl/worksheets/sheet65.xml" ContentType="application/vnd.openxmlformats-officedocument.spreadsheetml.worksheet+xml"/>
  <Override PartName="/xl/worksheets/sheet74.xml" ContentType="application/vnd.openxmlformats-officedocument.spreadsheetml.worksheet+xml"/>
  <Override PartName="/xl/worksheets/sheet83.xml" ContentType="application/vnd.openxmlformats-officedocument.spreadsheetml.worksheet+xml"/>
  <Override PartName="/xl/worksheets/sheet92.xml" ContentType="application/vnd.openxmlformats-officedocument.spreadsheetml.worksheet+xml"/>
  <Override PartName="/xl/worksheets/sheet102.xml" ContentType="application/vnd.openxmlformats-officedocument.spreadsheetml.worksheet+xml"/>
  <Override PartName="/xl/worksheets/sheet111.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Override PartName="/xl/worksheets/sheet81.xml" ContentType="application/vnd.openxmlformats-officedocument.spreadsheetml.worksheet+xml"/>
  <Override PartName="/xl/worksheets/sheet90.xml" ContentType="application/vnd.openxmlformats-officedocument.spreadsheetml.worksheet+xml"/>
  <Override PartName="/xl/worksheets/sheet100.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worksheets/sheet109.xml" ContentType="application/vnd.openxmlformats-officedocument.spreadsheetml.workshee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99.xml" ContentType="application/vnd.openxmlformats-officedocument.spreadsheetml.worksheet+xml"/>
  <Override PartName="/xl/worksheets/sheet107.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3.xml" ContentType="application/vnd.openxmlformats-officedocument.spreadsheetml.comments+xml"/>
  <Override PartName="/xl/worksheets/sheet59.xml" ContentType="application/vnd.openxmlformats-officedocument.spreadsheetml.worksheet+xml"/>
  <Override PartName="/xl/worksheets/sheet68.xml" ContentType="application/vnd.openxmlformats-officedocument.spreadsheetml.worksheet+xml"/>
  <Override PartName="/xl/worksheets/sheet77.xml" ContentType="application/vnd.openxmlformats-officedocument.spreadsheetml.worksheet+xml"/>
  <Override PartName="/xl/worksheets/sheet79.xml" ContentType="application/vnd.openxmlformats-officedocument.spreadsheetml.worksheet+xml"/>
  <Override PartName="/xl/worksheets/sheet88.xml" ContentType="application/vnd.openxmlformats-officedocument.spreadsheetml.worksheet+xml"/>
  <Override PartName="/xl/worksheets/sheet97.xml" ContentType="application/vnd.openxmlformats-officedocument.spreadsheetml.worksheet+xml"/>
  <Override PartName="/xl/worksheets/sheet105.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worksheets/sheet95.xml" ContentType="application/vnd.openxmlformats-officedocument.spreadsheetml.worksheet+xml"/>
  <Override PartName="/xl/worksheets/sheet103.xml" ContentType="application/vnd.openxmlformats-officedocument.spreadsheetml.worksheet+xml"/>
  <Override PartName="/xl/worksheets/sheet112.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xl/worksheets/sheet93.xml" ContentType="application/vnd.openxmlformats-officedocument.spreadsheetml.worksheet+xml"/>
  <Override PartName="/xl/worksheets/sheet101.xml" ContentType="application/vnd.openxmlformats-officedocument.spreadsheetml.worksheet+xml"/>
  <Override PartName="/xl/worksheets/sheet110.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worksheets/sheet91.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worksheets/sheet89.xml" ContentType="application/vnd.openxmlformats-officedocument.spreadsheetml.worksheet+xml"/>
  <Override PartName="/xl/worksheets/sheet108.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worksheets/sheet49.xml" ContentType="application/vnd.openxmlformats-officedocument.spreadsheetml.worksheet+xml"/>
  <Override PartName="/xl/worksheets/sheet78.xml" ContentType="application/vnd.openxmlformats-officedocument.spreadsheetml.worksheet+xml"/>
  <Override PartName="/xl/worksheets/sheet96.xml" ContentType="application/vnd.openxmlformats-officedocument.spreadsheetml.worksheet+xml"/>
  <Override PartName="/xl/worksheets/sheet38.xml" ContentType="application/vnd.openxmlformats-officedocument.spreadsheetml.worksheet+xml"/>
  <Override PartName="/xl/worksheets/sheet67.xml" ContentType="application/vnd.openxmlformats-officedocument.spreadsheetml.worksheet+xml"/>
  <Override PartName="/xl/worksheets/sheet85.xml" ContentType="application/vnd.openxmlformats-officedocument.spreadsheetml.worksheet+xml"/>
  <Override PartName="/xl/worksheets/sheet104.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6"/>
  <workbookPr filterPrivacy="1"/>
  <bookViews>
    <workbookView xWindow="28680" yWindow="-120" windowWidth="23256" windowHeight="13176" tabRatio="856" activeTab="1"/>
  </bookViews>
  <sheets>
    <sheet name="Definice_Legenda" sheetId="118" r:id="rId1"/>
    <sheet name="OBSAH" sheetId="60" r:id="rId2"/>
    <sheet name="PŘÍLOHA I" sheetId="7" r:id="rId3"/>
    <sheet name="EU OV1" sheetId="1" r:id="rId4"/>
    <sheet name="EU KM1" sheetId="2" r:id="rId5"/>
    <sheet name="EU INS1" sheetId="3" state="hidden" r:id="rId6"/>
    <sheet name="EU INS2" sheetId="5" state="hidden" r:id="rId7"/>
    <sheet name="EU OVC" sheetId="6" state="hidden" r:id="rId8"/>
    <sheet name="PŘÍLOHA III" sheetId="8" r:id="rId9"/>
    <sheet name="EU OVA" sheetId="9" r:id="rId10"/>
    <sheet name="EU OVA staré" sheetId="119" r:id="rId11"/>
    <sheet name="EU OVB" sheetId="10" r:id="rId12"/>
    <sheet name="PŘÍLOHA V" sheetId="11" state="hidden" r:id="rId13"/>
    <sheet name="EU LI1 " sheetId="12" state="hidden" r:id="rId14"/>
    <sheet name="EU LI2" sheetId="13" state="hidden" r:id="rId15"/>
    <sheet name=" EU LI3" sheetId="14" state="hidden" r:id="rId16"/>
    <sheet name="EU LIA" sheetId="15" state="hidden" r:id="rId17"/>
    <sheet name="EU LIB" sheetId="17" state="hidden" r:id="rId18"/>
    <sheet name="EU PV1" sheetId="18" state="hidden" r:id="rId19"/>
    <sheet name="PŘÍLOHA VII" sheetId="19" r:id="rId20"/>
    <sheet name="EU CC1" sheetId="20" r:id="rId21"/>
    <sheet name="EU CC2 " sheetId="21" r:id="rId22"/>
    <sheet name="EU CCA  " sheetId="22" r:id="rId23"/>
    <sheet name="PŘÍLOHA IX" sheetId="23" state="hidden" r:id="rId24"/>
    <sheet name="EU CCyB1" sheetId="24" state="hidden" r:id="rId25"/>
    <sheet name="EU CCyB2" sheetId="25" state="hidden" r:id="rId26"/>
    <sheet name="PŘÍLOHA XI" sheetId="27" state="hidden" r:id="rId27"/>
    <sheet name="EU LR1 – LRSum" sheetId="28" state="hidden" r:id="rId28"/>
    <sheet name="EU LR2 – LRCom" sheetId="29" state="hidden" r:id="rId29"/>
    <sheet name="EU LR3 – LRSpl" sheetId="30" state="hidden" r:id="rId30"/>
    <sheet name="EU LRA" sheetId="31" state="hidden" r:id="rId31"/>
    <sheet name="PŘÍLOHA XIII" sheetId="33" r:id="rId32"/>
    <sheet name="EU LIQA" sheetId="34" r:id="rId33"/>
    <sheet name="EU LIQ1" sheetId="35" state="hidden" r:id="rId34"/>
    <sheet name="EU LIQB" sheetId="36" state="hidden" r:id="rId35"/>
    <sheet name="EU LIQ2" sheetId="37" state="hidden" r:id="rId36"/>
    <sheet name="EU LIQA staré" sheetId="121" r:id="rId37"/>
    <sheet name="PŘÍLOHA XV" sheetId="38" r:id="rId38"/>
    <sheet name="EU CRA" sheetId="39" r:id="rId39"/>
    <sheet name="EU CRB" sheetId="40" state="hidden" r:id="rId40"/>
    <sheet name="EU CR1" sheetId="41" state="hidden" r:id="rId41"/>
    <sheet name="EU CR1-A" sheetId="42" state="hidden" r:id="rId42"/>
    <sheet name="EU CR2" sheetId="43" state="hidden" r:id="rId43"/>
    <sheet name="EU CR2a" sheetId="44" state="hidden" r:id="rId44"/>
    <sheet name="EU CQ1" sheetId="45" state="hidden" r:id="rId45"/>
    <sheet name="EU CQ2" sheetId="46" state="hidden" r:id="rId46"/>
    <sheet name="EU CQ3" sheetId="47" state="hidden" r:id="rId47"/>
    <sheet name="EU CQ4" sheetId="48" state="hidden" r:id="rId48"/>
    <sheet name=" EU CQ5" sheetId="49" state="hidden" r:id="rId49"/>
    <sheet name="EU CQ6" sheetId="50" state="hidden" r:id="rId50"/>
    <sheet name="EU CQ7" sheetId="51" state="hidden" r:id="rId51"/>
    <sheet name="EU CQ8" sheetId="52" state="hidden" r:id="rId52"/>
    <sheet name="PŘÍLOHA XVII" sheetId="53" state="hidden" r:id="rId53"/>
    <sheet name="EU CRC" sheetId="54" state="hidden" r:id="rId54"/>
    <sheet name="EU CR3" sheetId="55" state="hidden" r:id="rId55"/>
    <sheet name="PŘÍLOHA XIX" sheetId="56" state="hidden" r:id="rId56"/>
    <sheet name="EU CRD" sheetId="57" state="hidden" r:id="rId57"/>
    <sheet name="EU CR4" sheetId="58" state="hidden" r:id="rId58"/>
    <sheet name="EU CR5" sheetId="59" state="hidden" r:id="rId59"/>
    <sheet name="PŘÍLOHA XXI" sheetId="77" state="hidden" r:id="rId60"/>
    <sheet name="EU CRE" sheetId="78" state="hidden" r:id="rId61"/>
    <sheet name="EU CR6" sheetId="79" state="hidden" r:id="rId62"/>
    <sheet name="EU CR6-A" sheetId="80" state="hidden" r:id="rId63"/>
    <sheet name="EU CR7" sheetId="81" state="hidden" r:id="rId64"/>
    <sheet name="EU CR7-A" sheetId="82" state="hidden" r:id="rId65"/>
    <sheet name="EU CR8" sheetId="83" state="hidden" r:id="rId66"/>
    <sheet name="EU CR9" sheetId="84" state="hidden" r:id="rId67"/>
    <sheet name="EU CR9.1" sheetId="85" state="hidden" r:id="rId68"/>
    <sheet name="PŘÍLOHA XXIII" sheetId="86" state="hidden" r:id="rId69"/>
    <sheet name="EU CR10 " sheetId="87" state="hidden" r:id="rId70"/>
    <sheet name="PŘÍLOHA XXV" sheetId="88" state="hidden" r:id="rId71"/>
    <sheet name="EU CCRA" sheetId="89" state="hidden" r:id="rId72"/>
    <sheet name="EU CCR1" sheetId="90" state="hidden" r:id="rId73"/>
    <sheet name="EU CCR2" sheetId="91" state="hidden" r:id="rId74"/>
    <sheet name="EU CCR3" sheetId="92" state="hidden" r:id="rId75"/>
    <sheet name="EU CCR4" sheetId="93" state="hidden" r:id="rId76"/>
    <sheet name="EU CCR5" sheetId="94" state="hidden" r:id="rId77"/>
    <sheet name="EU CCR6" sheetId="95" state="hidden" r:id="rId78"/>
    <sheet name="EU CCR7" sheetId="96" state="hidden" r:id="rId79"/>
    <sheet name="EU CCR8" sheetId="97" state="hidden" r:id="rId80"/>
    <sheet name="PŘÍLOHA XXVII" sheetId="98" state="hidden" r:id="rId81"/>
    <sheet name="EU SECA" sheetId="100" state="hidden" r:id="rId82"/>
    <sheet name="EU SEC1" sheetId="101" state="hidden" r:id="rId83"/>
    <sheet name="EU SEC2" sheetId="102" state="hidden" r:id="rId84"/>
    <sheet name="EU SEC3" sheetId="103" state="hidden" r:id="rId85"/>
    <sheet name="EU SEC4" sheetId="104" state="hidden" r:id="rId86"/>
    <sheet name="EU SEC5" sheetId="105" state="hidden" r:id="rId87"/>
    <sheet name="PŘÍLOHA XXIX" sheetId="106" r:id="rId88"/>
    <sheet name="EU MRA" sheetId="107" r:id="rId89"/>
    <sheet name="EU MR1" sheetId="108" state="hidden" r:id="rId90"/>
    <sheet name="EU MRB" sheetId="109" state="hidden" r:id="rId91"/>
    <sheet name="EU MR2-A" sheetId="110" state="hidden" r:id="rId92"/>
    <sheet name="EU MR2-B" sheetId="111" state="hidden" r:id="rId93"/>
    <sheet name="EU MR3" sheetId="112" state="hidden" r:id="rId94"/>
    <sheet name="EU MR4" sheetId="113" state="hidden" r:id="rId95"/>
    <sheet name="EU MRA staré" sheetId="120" r:id="rId96"/>
    <sheet name="PŘÍLOHA XXXI" sheetId="62" r:id="rId97"/>
    <sheet name="EU ORA" sheetId="63" r:id="rId98"/>
    <sheet name="EU OR1" sheetId="64" state="hidden" r:id="rId99"/>
    <sheet name="PŘÍLOHA XXXIII" sheetId="65" r:id="rId100"/>
    <sheet name="EU REMA" sheetId="122" r:id="rId101"/>
    <sheet name="EU REM1" sheetId="123" r:id="rId102"/>
    <sheet name="EU REM2" sheetId="124" r:id="rId103"/>
    <sheet name="EU REM3" sheetId="69" r:id="rId104"/>
    <sheet name="EU REM4" sheetId="70" r:id="rId105"/>
    <sheet name="EU REM5" sheetId="71" state="hidden" r:id="rId106"/>
    <sheet name="PŘÍLOHA XXXV" sheetId="72" state="hidden" r:id="rId107"/>
    <sheet name="EU AE1" sheetId="73" state="hidden" r:id="rId108"/>
    <sheet name="EU AE2" sheetId="74" state="hidden" r:id="rId109"/>
    <sheet name=" EU AE3" sheetId="75" state="hidden" r:id="rId110"/>
    <sheet name="EU AE4" sheetId="76" state="hidden" r:id="rId111"/>
    <sheet name="EBA_GL_2018_01" sheetId="117" r:id="rId112"/>
    <sheet name="IFRS9 (468)" sheetId="116" r:id="rId113"/>
  </sheets>
  <externalReferences>
    <externalReference r:id="rId114"/>
    <externalReference r:id="rId115"/>
  </externalReferences>
  <definedNames>
    <definedName name="_xlnm._FilterDatabase" localSheetId="1" hidden="1">OBSAH!$B$6:$P$116</definedName>
    <definedName name="_ftn1" localSheetId="89">'EU MR1'!$G$13</definedName>
    <definedName name="_ftnref1" localSheetId="89">'EU MR1'!$G$10</definedName>
    <definedName name="_Toc483499698" localSheetId="13">'EU LI1 '!$C$3</definedName>
    <definedName name="_Toc483499734" localSheetId="93">'EU MR3'!#REF!</definedName>
    <definedName name="_Toc483499735" localSheetId="94">'EU MR4'!#REF!</definedName>
    <definedName name="_Toc510626265" localSheetId="111">EBA_GL_2018_01!#REF!</definedName>
    <definedName name="_Toc510626265" localSheetId="2">'PŘÍLOHA I'!#REF!</definedName>
    <definedName name="_Toc510626265" localSheetId="8">'PŘÍLOHA III'!#REF!</definedName>
    <definedName name="_Toc510626265" localSheetId="23">'PŘÍLOHA IX'!#REF!</definedName>
    <definedName name="_Toc510626265" localSheetId="12">'PŘÍLOHA V'!#REF!</definedName>
    <definedName name="_Toc510626265" localSheetId="19">'PŘÍLOHA VII'!#REF!</definedName>
    <definedName name="_Toc510626265" localSheetId="26">'PŘÍLOHA XI'!#REF!</definedName>
    <definedName name="_Toc510626265" localSheetId="31">'PŘÍLOHA XIII'!#REF!</definedName>
    <definedName name="_Toc510626265" localSheetId="55">'PŘÍLOHA XIX'!#REF!</definedName>
    <definedName name="_Toc510626265" localSheetId="37">'PŘÍLOHA XV'!#REF!</definedName>
    <definedName name="_Toc510626265" localSheetId="52">'PŘÍLOHA XVII'!#REF!</definedName>
    <definedName name="_Toc510626265" localSheetId="59">'PŘÍLOHA XXI'!#REF!</definedName>
    <definedName name="_Toc510626265" localSheetId="68">'PŘÍLOHA XXIII'!#REF!</definedName>
    <definedName name="_Toc510626265" localSheetId="87">'PŘÍLOHA XXIX'!#REF!</definedName>
    <definedName name="_Toc510626265" localSheetId="70">'PŘÍLOHA XXV'!#REF!</definedName>
    <definedName name="_Toc510626265" localSheetId="80">'PŘÍLOHA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6" localSheetId="111">EBA_GL_2018_01!#REF!</definedName>
    <definedName name="_Toc510626266" localSheetId="2">'PŘÍLOHA I'!#REF!</definedName>
    <definedName name="_Toc510626266" localSheetId="8">'PŘÍLOHA III'!#REF!</definedName>
    <definedName name="_Toc510626266" localSheetId="23">'PŘÍLOHA IX'!#REF!</definedName>
    <definedName name="_Toc510626266" localSheetId="12">'PŘÍLOHA V'!#REF!</definedName>
    <definedName name="_Toc510626266" localSheetId="19">'PŘÍLOHA VII'!#REF!</definedName>
    <definedName name="_Toc510626266" localSheetId="26">'PŘÍLOHA XI'!#REF!</definedName>
    <definedName name="_Toc510626266" localSheetId="31">'PŘÍLOHA XIII'!#REF!</definedName>
    <definedName name="_Toc510626266" localSheetId="55">'PŘÍLOHA XIX'!#REF!</definedName>
    <definedName name="_Toc510626266" localSheetId="37">'PŘÍLOHA XV'!#REF!</definedName>
    <definedName name="_Toc510626266" localSheetId="52">'PŘÍLOHA XVII'!#REF!</definedName>
    <definedName name="_Toc510626266" localSheetId="59">'PŘÍLOHA XXI'!#REF!</definedName>
    <definedName name="_Toc510626266" localSheetId="68">'PŘÍLOHA XXIII'!#REF!</definedName>
    <definedName name="_Toc510626266" localSheetId="87">'PŘÍLOHA XXIX'!#REF!</definedName>
    <definedName name="_Toc510626266" localSheetId="70">'PŘÍLOHA XXV'!#REF!</definedName>
    <definedName name="_Toc510626266" localSheetId="80">'PŘÍLOHA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7" localSheetId="111">EBA_GL_2018_01!#REF!</definedName>
    <definedName name="_Toc510626267" localSheetId="2">'PŘÍLOHA I'!#REF!</definedName>
    <definedName name="_Toc510626267" localSheetId="8">'PŘÍLOHA III'!#REF!</definedName>
    <definedName name="_Toc510626267" localSheetId="23">'PŘÍLOHA IX'!#REF!</definedName>
    <definedName name="_Toc510626267" localSheetId="12">'PŘÍLOHA V'!#REF!</definedName>
    <definedName name="_Toc510626267" localSheetId="19">'PŘÍLOHA VII'!#REF!</definedName>
    <definedName name="_Toc510626267" localSheetId="26">'PŘÍLOHA XI'!#REF!</definedName>
    <definedName name="_Toc510626267" localSheetId="31">'PŘÍLOHA XIII'!#REF!</definedName>
    <definedName name="_Toc510626267" localSheetId="55">'PŘÍLOHA XIX'!#REF!</definedName>
    <definedName name="_Toc510626267" localSheetId="37">'PŘÍLOHA XV'!#REF!</definedName>
    <definedName name="_Toc510626267" localSheetId="52">'PŘÍLOHA XVII'!#REF!</definedName>
    <definedName name="_Toc510626267" localSheetId="59">'PŘÍLOHA XXI'!#REF!</definedName>
    <definedName name="_Toc510626267" localSheetId="68">'PŘÍLOHA XXIII'!#REF!</definedName>
    <definedName name="_Toc510626267" localSheetId="87">'PŘÍLOHA XXIX'!#REF!</definedName>
    <definedName name="_Toc510626267" localSheetId="70">'PŘÍLOHA XXV'!#REF!</definedName>
    <definedName name="_Toc510626267" localSheetId="80">'PŘÍLOHA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8" localSheetId="111">EBA_GL_2018_01!#REF!</definedName>
    <definedName name="_Toc510626268" localSheetId="2">'PŘÍLOHA I'!#REF!</definedName>
    <definedName name="_Toc510626268" localSheetId="8">'PŘÍLOHA III'!#REF!</definedName>
    <definedName name="_Toc510626268" localSheetId="23">'PŘÍLOHA IX'!#REF!</definedName>
    <definedName name="_Toc510626268" localSheetId="12">'PŘÍLOHA V'!#REF!</definedName>
    <definedName name="_Toc510626268" localSheetId="19">'PŘÍLOHA VII'!#REF!</definedName>
    <definedName name="_Toc510626268" localSheetId="26">'PŘÍLOHA XI'!#REF!</definedName>
    <definedName name="_Toc510626268" localSheetId="31">'PŘÍLOHA XIII'!#REF!</definedName>
    <definedName name="_Toc510626268" localSheetId="55">'PŘÍLOHA XIX'!#REF!</definedName>
    <definedName name="_Toc510626268" localSheetId="37">'PŘÍLOHA XV'!#REF!</definedName>
    <definedName name="_Toc510626268" localSheetId="52">'PŘÍLOHA XVII'!#REF!</definedName>
    <definedName name="_Toc510626268" localSheetId="59">'PŘÍLOHA XXI'!#REF!</definedName>
    <definedName name="_Toc510626268" localSheetId="68">'PŘÍLOHA XXIII'!#REF!</definedName>
    <definedName name="_Toc510626268" localSheetId="87">'PŘÍLOHA XXIX'!#REF!</definedName>
    <definedName name="_Toc510626268" localSheetId="70">'PŘÍLOHA XXV'!#REF!</definedName>
    <definedName name="_Toc510626268" localSheetId="80">'PŘÍLOHA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9" localSheetId="111">EBA_GL_2018_01!#REF!</definedName>
    <definedName name="_Toc510626269" localSheetId="2">'PŘÍLOHA I'!#REF!</definedName>
    <definedName name="_Toc510626269" localSheetId="8">'PŘÍLOHA III'!#REF!</definedName>
    <definedName name="_Toc510626269" localSheetId="23">'PŘÍLOHA IX'!#REF!</definedName>
    <definedName name="_Toc510626269" localSheetId="12">'PŘÍLOHA V'!#REF!</definedName>
    <definedName name="_Toc510626269" localSheetId="19">'PŘÍLOHA VII'!#REF!</definedName>
    <definedName name="_Toc510626269" localSheetId="26">'PŘÍLOHA XI'!#REF!</definedName>
    <definedName name="_Toc510626269" localSheetId="31">'PŘÍLOHA XIII'!#REF!</definedName>
    <definedName name="_Toc510626269" localSheetId="55">'PŘÍLOHA XIX'!#REF!</definedName>
    <definedName name="_Toc510626269" localSheetId="37">'PŘÍLOHA XV'!#REF!</definedName>
    <definedName name="_Toc510626269" localSheetId="52">'PŘÍLOHA XVII'!#REF!</definedName>
    <definedName name="_Toc510626269" localSheetId="59">'PŘÍLOHA XXI'!#REF!</definedName>
    <definedName name="_Toc510626269" localSheetId="68">'PŘÍLOHA XXIII'!#REF!</definedName>
    <definedName name="_Toc510626269" localSheetId="87">'PŘÍLOHA XXIX'!#REF!</definedName>
    <definedName name="_Toc510626269" localSheetId="70">'PŘÍLOHA XXV'!#REF!</definedName>
    <definedName name="_Toc510626269" localSheetId="80">'PŘÍLOHA XXVII'!#REF!</definedName>
    <definedName name="_Toc510626269" localSheetId="96">'PŘÍLOHA XXXI'!#REF!</definedName>
    <definedName name="_Toc510626269" localSheetId="99">'PŘÍLOHA XXXIII'!#REF!</definedName>
    <definedName name="_Toc510626269" localSheetId="106">'PŘÍLOHA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20">'EU CC1'!$7:$7</definedName>
    <definedName name="_xlnm.Print_Area" localSheetId="54">'EU CR3'!$B$1:$K$21</definedName>
    <definedName name="_xlnm.Print_Area" localSheetId="62">'EU CR6-A'!$A$2:$J$24</definedName>
    <definedName name="_xlnm.Print_Area" localSheetId="63">'EU CR7'!$B$2:$H$27</definedName>
    <definedName name="_xlnm.Print_Area" localSheetId="66">'EU CR9'!$B$4:$J$51</definedName>
    <definedName name="_xlnm.Print_Area" localSheetId="67">'EU CR9.1'!$B$2:$I$30</definedName>
    <definedName name="_xlnm.Print_Area" localSheetId="30">'EU LRA'!$B$2:$D$9</definedName>
    <definedName name="_xlnm.Print_Area" localSheetId="20">'EU CC1'!$B$7:$E$127</definedName>
    <definedName name="_xlnm.Print_Area" localSheetId="13">'EU LI1 '!$B$3:$J$31</definedName>
    <definedName name="_xlnm.Print_Area" localSheetId="27">'EU LR1 – LRSum'!$B$2:$D$21</definedName>
    <definedName name="_xlnm.Print_Area" localSheetId="28">'EU LR2 – LRCom'!$B$2:$E$72</definedName>
    <definedName name="_xlnm.Print_Area" localSheetId="29">'EU LR3 – LRSpl'!$B$2:$D$17</definedName>
    <definedName name="_xlnm.Print_Area" localSheetId="86">'EU SEC5'!$A$1:$E$19</definedName>
    <definedName name="_xlnm.Print_Area" localSheetId="1">OBSAH!$B$1:$P$128</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
  <c r="D6" i="121" l="1"/>
  <c r="C5" i="120"/>
  <c r="F70" i="21"/>
  <c r="F65"/>
  <c r="F57"/>
  <c r="F61"/>
  <c r="F28"/>
  <c r="I71" l="1"/>
  <c r="D72"/>
  <c r="D54"/>
  <c r="D36"/>
  <c r="D100" i="20" l="1"/>
  <c r="D99"/>
  <c r="D98"/>
  <c r="D91"/>
  <c r="D90"/>
  <c r="D80"/>
  <c r="D70"/>
  <c r="D69"/>
  <c r="D60"/>
  <c r="D49"/>
  <c r="D19"/>
  <c r="D50" l="1"/>
  <c r="D71"/>
  <c r="D95"/>
  <c r="D104"/>
  <c r="D96" l="1"/>
  <c r="D92"/>
  <c r="D97" s="1"/>
  <c r="C5" i="119" l="1"/>
  <c r="D53" i="2" l="1"/>
  <c r="D32"/>
  <c r="D31"/>
  <c r="D14"/>
  <c r="D12"/>
  <c r="D11"/>
  <c r="F44" i="1"/>
  <c r="D44"/>
  <c r="E31"/>
  <c r="F31"/>
  <c r="D31"/>
  <c r="F9"/>
  <c r="F8" s="1"/>
  <c r="E14"/>
  <c r="F14"/>
  <c r="E8"/>
  <c r="E44" s="1"/>
  <c r="D9"/>
  <c r="D14"/>
  <c r="D8"/>
  <c r="D16" i="2" l="1"/>
  <c r="D18"/>
  <c r="D17"/>
</calcChain>
</file>

<file path=xl/comments1.xml><?xml version="1.0" encoding="utf-8"?>
<comments xmlns="http://schemas.openxmlformats.org/spreadsheetml/2006/main">
  <authors>
    <author>Autor</author>
  </authors>
  <commentList>
    <comment ref="P6" authorId="0">
      <text>
        <r>
          <rPr>
            <b/>
            <sz val="9"/>
            <color indexed="81"/>
            <rFont val="Tahoma"/>
            <family val="2"/>
            <charset val="238"/>
          </rPr>
          <t>Autor:</t>
        </r>
        <r>
          <rPr>
            <sz val="9"/>
            <color indexed="81"/>
            <rFont val="Tahoma"/>
            <family val="2"/>
            <charset val="238"/>
          </rPr>
          <t xml:space="preserve">
 Zde je Citfin SD</t>
        </r>
      </text>
    </comment>
  </commentList>
</comments>
</file>

<file path=xl/comments2.xml><?xml version="1.0" encoding="utf-8"?>
<comments xmlns="http://schemas.openxmlformats.org/spreadsheetml/2006/main">
  <authors>
    <author>Autor</author>
  </authors>
  <commentList>
    <comment ref="E7" authorId="0">
      <text>
        <r>
          <rPr>
            <b/>
            <sz val="9"/>
            <color indexed="81"/>
            <rFont val="Tahoma"/>
            <family val="2"/>
            <charset val="238"/>
          </rPr>
          <t>Nekonsolidujeme</t>
        </r>
      </text>
    </comment>
  </commentList>
</comments>
</file>

<file path=xl/comments3.xml><?xml version="1.0" encoding="utf-8"?>
<comments xmlns="http://schemas.openxmlformats.org/spreadsheetml/2006/main">
  <authors>
    <author>Autor</author>
  </authors>
  <commentList>
    <comment ref="H6" authorId="0">
      <text>
        <r>
          <rPr>
            <b/>
            <sz val="9"/>
            <color indexed="81"/>
            <rFont val="Tahoma"/>
            <family val="2"/>
            <charset val="238"/>
          </rPr>
          <t>Autor:</t>
        </r>
        <r>
          <rPr>
            <sz val="9"/>
            <color indexed="81"/>
            <rFont val="Tahoma"/>
            <family val="2"/>
            <charset val="238"/>
          </rPr>
          <t xml:space="preserve">
pouze zas společnost SD - 1/2 úvazku</t>
        </r>
      </text>
    </comment>
    <comment ref="I6" authorId="0">
      <text>
        <r>
          <rPr>
            <b/>
            <sz val="9"/>
            <color indexed="81"/>
            <rFont val="Tahoma"/>
            <family val="2"/>
            <charset val="238"/>
          </rPr>
          <t>Autor:</t>
        </r>
        <r>
          <rPr>
            <sz val="9"/>
            <color indexed="81"/>
            <rFont val="Tahoma"/>
            <family val="2"/>
            <charset val="238"/>
          </rPr>
          <t xml:space="preserve">
pouze zas společnost SD - 1/2 úvazku</t>
        </r>
      </text>
    </comment>
  </commentList>
</comments>
</file>

<file path=xl/sharedStrings.xml><?xml version="1.0" encoding="utf-8"?>
<sst xmlns="http://schemas.openxmlformats.org/spreadsheetml/2006/main" count="4605" uniqueCount="2224">
  <si>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</si>
  <si>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</si>
  <si>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</si>
  <si>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</si>
  <si>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</si>
  <si>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</si>
  <si>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</si>
  <si>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</si>
  <si>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</si>
  <si>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</si>
  <si>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</si>
  <si>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</si>
  <si>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</si>
  <si>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</si>
  <si>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</si>
  <si>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</si>
  <si>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</si>
  <si>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</si>
  <si>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</si>
  <si>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</si>
  <si>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</si>
  <si>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</si>
  <si>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</si>
  <si>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</si>
  <si>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</si>
  <si>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</si>
  <si>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</si>
  <si>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</si>
  <si>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</si>
  <si>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</si>
  <si>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</si>
  <si>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</si>
  <si>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</si>
  <si>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</si>
  <si>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</si>
  <si>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</si>
  <si>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</si>
  <si>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</si>
  <si>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</si>
  <si>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</si>
  <si>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</si>
  <si>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</si>
  <si>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</si>
  <si>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</si>
  <si>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</si>
  <si>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</si>
  <si>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</si>
  <si>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</si>
  <si>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</si>
  <si>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</si>
  <si>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</si>
  <si>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</si>
  <si>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</si>
  <si>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</si>
  <si>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</si>
  <si>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</si>
  <si>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</si>
  <si>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</si>
  <si>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</si>
  <si>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</si>
  <si>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</si>
  <si>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</si>
  <si>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</si>
  <si>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</si>
  <si>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</si>
  <si>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</si>
  <si>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</si>
  <si>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</si>
  <si>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</si>
  <si>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</si>
  <si>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</si>
  <si>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</si>
  <si>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</si>
  <si>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</si>
  <si>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</si>
  <si>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</si>
  <si>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</si>
  <si>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</si>
  <si>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</si>
  <si>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</si>
  <si>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</si>
  <si>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</si>
  <si>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</si>
  <si>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</si>
  <si>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</si>
  <si>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</si>
  <si>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</si>
  <si>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</si>
  <si>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</si>
  <si>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</si>
  <si>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</si>
  <si>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</si>
  <si>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</si>
  <si>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</si>
  <si>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</si>
  <si>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</si>
  <si>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</si>
  <si>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</si>
  <si>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</si>
  <si>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</si>
  <si>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</si>
  <si>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</si>
  <si>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</si>
  <si>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</si>
  <si>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</si>
  <si>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</si>
  <si>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</si>
  <si>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</si>
  <si>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</si>
  <si>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</si>
  <si>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</si>
  <si>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</si>
  <si>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</si>
  <si>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</si>
  <si>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</si>
  <si>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</si>
  <si>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</si>
  <si>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</si>
  <si>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</si>
  <si>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</si>
  <si>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</si>
  <si>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</si>
  <si>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</si>
  <si>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</si>
  <si>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</si>
  <si>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</si>
  <si>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</si>
  <si>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</si>
  <si>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</si>
  <si>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</si>
  <si>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</si>
  <si>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</si>
  <si>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</si>
  <si>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</si>
  <si>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</si>
  <si>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</si>
  <si>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</si>
  <si>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</si>
  <si>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</si>
  <si>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</si>
  <si>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</si>
  <si>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</si>
  <si>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</si>
  <si>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</si>
  <si>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</si>
  <si>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</si>
  <si>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</si>
  <si>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</si>
  <si>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</si>
  <si>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</si>
  <si>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</si>
  <si>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</si>
  <si>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</si>
  <si>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</si>
  <si>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</si>
  <si>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</si>
  <si>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</si>
  <si>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</si>
  <si>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</si>
  <si>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</si>
  <si>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</si>
  <si>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</si>
  <si>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</si>
  <si>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</si>
  <si>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</si>
  <si>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</si>
  <si>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</si>
  <si>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</si>
  <si>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</si>
  <si>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</si>
  <si>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</si>
  <si>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</si>
  <si>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</si>
  <si>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</si>
  <si>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</si>
  <si>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</si>
  <si>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</si>
  <si>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</si>
  <si>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</si>
  <si>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</si>
  <si>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</si>
  <si>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</si>
  <si>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</si>
  <si>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</si>
  <si>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</si>
  <si>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</si>
  <si>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</si>
  <si>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</si>
  <si>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</si>
  <si>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</si>
  <si>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</si>
  <si>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</si>
  <si>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</si>
  <si>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</si>
  <si>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</si>
  <si>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</si>
  <si>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</si>
  <si>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</si>
  <si>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</si>
  <si>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</si>
  <si>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</si>
  <si>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</si>
  <si>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</si>
  <si>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</si>
  <si>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</si>
  <si>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</si>
  <si>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</si>
  <si>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</si>
  <si>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</si>
  <si>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</si>
  <si>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</si>
  <si>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</si>
  <si>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</si>
  <si>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</si>
  <si>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</si>
  <si>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</si>
  <si>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</si>
  <si>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</si>
  <si>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</si>
  <si>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</si>
  <si>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</si>
  <si>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</si>
  <si>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</si>
  <si>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</si>
  <si>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</si>
  <si>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</si>
  <si>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</si>
  <si>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</si>
  <si>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</si>
  <si>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</si>
  <si>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</si>
  <si>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</si>
  <si>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</si>
  <si>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</si>
  <si>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</si>
  <si>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</si>
  <si>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</si>
  <si>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</si>
  <si>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</si>
  <si>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</si>
  <si>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</si>
  <si>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</si>
  <si>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</si>
  <si>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</si>
  <si>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</si>
  <si>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</si>
  <si>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</si>
  <si>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</si>
  <si>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</si>
  <si>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</si>
  <si>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</si>
  <si>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</si>
  <si>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</si>
  <si>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</si>
  <si>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</si>
  <si>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</si>
  <si>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</si>
  <si>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</si>
  <si>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</si>
  <si>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</si>
  <si>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</si>
  <si>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</si>
  <si>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</si>
  <si>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</si>
  <si>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</si>
  <si>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</si>
  <si>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</si>
  <si>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</si>
  <si>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</si>
  <si>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</si>
  <si>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</si>
  <si>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</si>
  <si>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</si>
  <si>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</si>
  <si>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</si>
  <si>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</si>
  <si>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</si>
  <si>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</si>
  <si>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</si>
  <si>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</si>
  <si>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</si>
  <si>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</si>
  <si>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</si>
  <si>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</si>
  <si>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</si>
  <si>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</si>
  <si>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</si>
  <si>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</si>
  <si>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</si>
  <si>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</si>
  <si>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</si>
  <si>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</si>
  <si>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</si>
  <si>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</si>
  <si>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</si>
  <si>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</si>
  <si>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</si>
  <si>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</si>
  <si>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</si>
  <si>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</si>
  <si>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</si>
  <si>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</si>
  <si>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</si>
  <si>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</si>
  <si>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</si>
  <si>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</si>
  <si>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</si>
  <si>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</si>
  <si>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</si>
  <si>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</si>
  <si>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</si>
  <si>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</si>
  <si>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</si>
  <si>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</si>
  <si>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</si>
  <si>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</si>
  <si>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</si>
  <si>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</si>
  <si>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</si>
  <si>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</si>
  <si>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</si>
  <si>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</si>
  <si>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</si>
  <si>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</si>
  <si>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</si>
  <si>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</si>
  <si>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</si>
  <si>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</si>
  <si>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</si>
  <si>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</si>
  <si>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</si>
  <si>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</si>
  <si>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</si>
  <si>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</si>
  <si>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</si>
  <si>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</si>
  <si>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</si>
  <si>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</si>
  <si>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</si>
  <si>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</si>
  <si>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</si>
  <si>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</si>
  <si>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</si>
  <si>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</si>
  <si>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</si>
  <si>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</si>
  <si>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</si>
  <si>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</si>
  <si>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</si>
  <si>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</si>
  <si>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</si>
  <si>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</si>
  <si>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</si>
  <si>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</si>
  <si>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</si>
  <si>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</si>
  <si>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</si>
  <si>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</si>
  <si>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</si>
  <si>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</si>
  <si>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</si>
  <si>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</si>
  <si>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</si>
  <si>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</si>
  <si>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</si>
  <si>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</si>
  <si>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</si>
  <si>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</si>
  <si>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</si>
  <si>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</si>
  <si>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</si>
  <si>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</si>
  <si>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</si>
  <si>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</si>
  <si>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</si>
  <si>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</si>
  <si>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</si>
  <si>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</si>
  <si>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</si>
  <si>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</si>
  <si>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</si>
  <si>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</si>
  <si>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</si>
  <si>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</si>
  <si>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</si>
  <si>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</si>
  <si>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</si>
  <si>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</si>
  <si>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</si>
  <si>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</si>
  <si>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</si>
  <si>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</si>
  <si>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t>Aktiva celkem</t>
  </si>
  <si>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</si>
  <si>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</si>
  <si>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</si>
  <si>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</si>
  <si>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</si>
  <si>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</si>
  <si>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</si>
  <si>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</si>
  <si>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</si>
  <si>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</si>
  <si>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</si>
  <si>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</si>
  <si>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</si>
  <si>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</si>
  <si>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</si>
  <si>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</si>
  <si>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</si>
  <si>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</si>
  <si>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</si>
  <si>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</si>
  <si>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</si>
  <si>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</si>
  <si>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</si>
  <si>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</si>
  <si>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</si>
  <si>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</si>
  <si>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</si>
  <si>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</si>
  <si>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</si>
  <si>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</si>
  <si>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</si>
  <si>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</si>
  <si>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</si>
  <si>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</si>
  <si>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</si>
  <si>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</si>
  <si>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</si>
  <si>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</si>
  <si>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</si>
  <si>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</si>
  <si>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</si>
  <si>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</si>
  <si>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</si>
  <si>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</si>
  <si>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</si>
  <si>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</si>
  <si>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</si>
  <si>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</si>
  <si>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</si>
  <si>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</si>
  <si>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</si>
  <si>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</si>
  <si>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</si>
  <si>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</si>
  <si>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</si>
  <si>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</si>
  <si>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</si>
  <si>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</si>
  <si>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</si>
  <si>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</si>
  <si>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</si>
  <si>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</si>
  <si>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</si>
  <si>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</si>
  <si>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</si>
  <si>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</si>
  <si>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</si>
  <si>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</si>
  <si>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</si>
  <si>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</si>
  <si>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</si>
  <si>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</si>
  <si>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</si>
  <si>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</si>
  <si>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</si>
  <si>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</si>
  <si>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</si>
  <si>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</si>
  <si>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</si>
  <si>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</si>
  <si>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</si>
  <si>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</si>
  <si>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</si>
  <si>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</si>
  <si>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</si>
  <si>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</si>
  <si>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</si>
  <si>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</si>
  <si>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</si>
  <si>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</si>
  <si>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</si>
  <si>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</si>
  <si>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</si>
  <si>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</si>
  <si>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</si>
  <si>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</si>
  <si>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</si>
  <si>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</si>
  <si>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</si>
  <si>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</si>
  <si>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</si>
  <si>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</si>
  <si>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</si>
  <si>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</si>
  <si>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</si>
  <si>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</si>
  <si>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</si>
  <si>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</si>
  <si>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</si>
  <si>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</si>
  <si>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</si>
  <si>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</si>
  <si>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</si>
  <si>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</si>
  <si>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</si>
  <si>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</si>
  <si>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</si>
  <si>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</si>
  <si>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</si>
  <si>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</si>
  <si>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</si>
  <si>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</si>
  <si>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</si>
  <si>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</si>
  <si>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</si>
  <si>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</si>
  <si>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</si>
  <si>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</si>
  <si>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</si>
  <si>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</si>
  <si>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</si>
  <si>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</si>
  <si>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</si>
  <si>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</si>
  <si>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</si>
  <si>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</si>
  <si>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</si>
  <si>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</si>
  <si>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</si>
  <si>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</si>
  <si>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</si>
  <si>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</si>
  <si>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</si>
  <si>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</si>
  <si>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</si>
  <si>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</si>
  <si>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</si>
  <si>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</si>
  <si>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</si>
  <si>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</si>
  <si>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</si>
  <si>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</si>
  <si>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</si>
  <si>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</si>
  <si>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</si>
  <si>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</si>
  <si>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</si>
  <si>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</si>
  <si>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</si>
  <si>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</si>
  <si>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</si>
  <si>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</si>
  <si>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</si>
  <si>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</si>
  <si>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</si>
  <si>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</si>
  <si>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</si>
  <si>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</si>
  <si>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</si>
  <si>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</si>
  <si>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</si>
  <si>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</si>
  <si>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</si>
  <si>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</si>
  <si>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</si>
  <si>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</si>
  <si>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</si>
  <si>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</si>
  <si>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</si>
  <si>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</si>
  <si>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</si>
  <si>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</si>
  <si>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</si>
  <si>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</si>
  <si>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</si>
  <si>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</si>
  <si>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</si>
  <si>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</si>
  <si>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</si>
  <si>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</si>
  <si>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</si>
  <si>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</si>
  <si>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</si>
  <si>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</si>
  <si>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</si>
  <si>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</si>
  <si>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</si>
  <si>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</si>
  <si>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</si>
  <si>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</si>
  <si>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</si>
  <si>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</si>
  <si>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</si>
  <si>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</si>
  <si>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</si>
  <si>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</si>
  <si>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</si>
  <si>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</si>
  <si>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</si>
  <si>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</si>
  <si>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</si>
  <si>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</si>
  <si>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</si>
  <si>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</si>
  <si>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</si>
  <si>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</si>
  <si>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</si>
  <si>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</si>
  <si>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</si>
  <si>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</si>
  <si>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</si>
  <si>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</si>
  <si>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</si>
  <si>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</si>
  <si>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</si>
  <si>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</si>
  <si>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</si>
  <si>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</si>
  <si>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</si>
  <si>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</si>
  <si>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</si>
  <si>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</si>
  <si>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</si>
  <si>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</si>
  <si>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</si>
  <si>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</si>
  <si>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</si>
  <si>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</si>
  <si>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</si>
  <si>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</si>
  <si>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</si>
  <si>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</si>
  <si>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</si>
  <si>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</si>
  <si>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</si>
  <si>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</si>
  <si>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</si>
  <si>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</si>
  <si>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</si>
  <si>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</si>
  <si>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</si>
  <si>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</si>
  <si>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</si>
  <si>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</si>
  <si>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</si>
  <si>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</si>
  <si>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</si>
  <si>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</si>
  <si>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</si>
  <si>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</si>
  <si>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</si>
  <si>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</si>
  <si>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</si>
  <si>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</si>
  <si>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</si>
  <si>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</si>
  <si>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</si>
  <si>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</si>
  <si>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</si>
  <si>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</si>
  <si>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</si>
  <si>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</si>
  <si>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</si>
  <si>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</si>
  <si>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</si>
  <si>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</si>
  <si>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</si>
  <si>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</si>
  <si>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</si>
  <si>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</si>
  <si>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</si>
  <si>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</si>
  <si>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</si>
  <si>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</si>
  <si>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</si>
  <si>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</si>
  <si>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</si>
  <si>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</si>
  <si>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</si>
  <si>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</si>
  <si>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</si>
  <si>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</si>
  <si>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</si>
  <si>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</si>
  <si>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</si>
  <si>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</si>
  <si>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</si>
  <si>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</si>
  <si>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</si>
  <si>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</si>
  <si>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</si>
  <si>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</si>
  <si>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</si>
  <si>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</si>
  <si>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</si>
  <si>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</si>
  <si>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</si>
  <si>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</si>
  <si>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</si>
  <si>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</si>
  <si>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</si>
  <si>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</si>
  <si>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</si>
  <si>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</si>
  <si>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</si>
  <si>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</si>
  <si>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</si>
  <si>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</si>
  <si>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</si>
  <si>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</si>
  <si>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</si>
  <si>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</si>
  <si>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</si>
  <si>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</si>
  <si>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</si>
  <si>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</si>
  <si>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</si>
  <si>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</si>
  <si>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</si>
  <si>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</si>
  <si>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</si>
  <si>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</si>
  <si>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</si>
  <si>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</si>
  <si>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</si>
  <si>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</si>
  <si>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</si>
  <si>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</si>
  <si>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</si>
  <si>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</si>
  <si>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</si>
  <si>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</si>
  <si>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</si>
  <si>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</si>
  <si>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</si>
  <si>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</si>
  <si>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</si>
  <si>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</si>
  <si>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</si>
  <si>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</si>
  <si>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</si>
  <si>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</si>
  <si>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</si>
  <si>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</si>
  <si>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</si>
  <si>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</si>
  <si>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</si>
  <si>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</si>
  <si>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</si>
  <si>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</si>
  <si>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</si>
  <si>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</si>
  <si>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</si>
  <si>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</si>
  <si>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</si>
  <si>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</si>
  <si>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</si>
  <si>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</si>
  <si>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</si>
  <si>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</si>
  <si>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</si>
  <si>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</si>
  <si>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</si>
  <si>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</si>
  <si>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</si>
  <si>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</si>
  <si>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</si>
  <si>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</si>
  <si>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</si>
  <si>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</si>
  <si>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</si>
  <si>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</si>
  <si>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</si>
  <si>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</si>
  <si>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</si>
  <si>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</si>
  <si>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</si>
  <si>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</si>
  <si>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</si>
  <si>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</si>
  <si>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</si>
  <si>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</si>
  <si>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</si>
  <si>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</si>
  <si>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</si>
  <si>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</si>
  <si>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</si>
  <si>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</si>
  <si>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</si>
  <si>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</si>
  <si>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</si>
  <si>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</si>
  <si>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</si>
  <si>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</si>
  <si>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</si>
  <si>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</si>
  <si>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</si>
  <si>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</si>
  <si>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</si>
  <si>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</si>
  <si>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</si>
  <si>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</si>
  <si>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</si>
  <si>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</si>
  <si>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</si>
  <si>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</si>
  <si>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</si>
  <si>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</si>
  <si>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</si>
  <si>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</si>
  <si>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</si>
  <si>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</si>
  <si>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</si>
  <si>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</si>
  <si>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</si>
  <si>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</si>
  <si>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</si>
  <si>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</si>
  <si>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</si>
  <si>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</si>
  <si>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</si>
  <si>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</si>
  <si>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</si>
  <si>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</si>
  <si>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</si>
  <si>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</si>
  <si>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</si>
  <si>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</si>
  <si>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</si>
  <si>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</si>
  <si>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</si>
  <si>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</si>
  <si>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</si>
  <si>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</si>
  <si>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</si>
  <si>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</si>
  <si>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</si>
  <si>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</si>
  <si>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</si>
  <si>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</si>
  <si>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</si>
  <si>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</si>
  <si>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</si>
  <si>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</si>
  <si>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</si>
  <si>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</si>
  <si>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</si>
  <si>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</si>
  <si>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</si>
  <si>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</si>
  <si>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</si>
  <si>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</si>
  <si>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</si>
  <si>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</si>
  <si>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</si>
  <si>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</si>
  <si>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</si>
  <si>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</si>
  <si>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</si>
  <si>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</si>
  <si>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</si>
  <si>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</si>
  <si>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</si>
  <si>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</si>
  <si>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</si>
  <si>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</si>
  <si>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</si>
  <si>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</si>
  <si>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</si>
  <si>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</si>
  <si>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</si>
  <si>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</si>
  <si>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</si>
  <si>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</si>
  <si>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</si>
  <si>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</si>
  <si>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</si>
  <si>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</si>
  <si>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</si>
  <si>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</si>
  <si>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</si>
  <si>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</si>
  <si>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</si>
  <si>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</si>
  <si>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</si>
  <si>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</si>
  <si>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</si>
  <si>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</si>
  <si>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</si>
  <si>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</si>
  <si>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</si>
  <si>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</si>
  <si>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</si>
  <si>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</si>
  <si>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</si>
  <si>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</si>
  <si>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</si>
  <si>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</si>
  <si>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</si>
  <si>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</si>
  <si>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</si>
  <si>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</si>
  <si>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</si>
  <si>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</si>
  <si>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</si>
  <si>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</si>
  <si>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</si>
  <si>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</si>
  <si>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</si>
  <si>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</si>
  <si>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</si>
  <si>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</si>
  <si>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</si>
  <si>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</si>
  <si>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</si>
  <si>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</si>
  <si>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</si>
  <si>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</si>
  <si>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</si>
  <si>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</si>
  <si>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</si>
  <si>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</si>
  <si>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</si>
  <si>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</si>
  <si>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</si>
  <si>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</si>
  <si>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</si>
  <si>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</si>
  <si>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</si>
  <si>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</si>
  <si>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</si>
  <si>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</si>
  <si>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</si>
  <si>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</si>
  <si>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</si>
  <si>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</si>
  <si>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</si>
  <si>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</si>
  <si>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</si>
  <si>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</si>
  <si>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</si>
  <si>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</si>
  <si>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</si>
  <si>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</si>
  <si>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</si>
  <si>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</si>
  <si>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</si>
  <si>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</si>
  <si>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</si>
  <si>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</si>
  <si>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</si>
  <si>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</si>
  <si>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</si>
  <si>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</si>
  <si>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</si>
  <si>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</si>
  <si>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</si>
  <si>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</si>
  <si>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</si>
  <si>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</si>
  <si>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</si>
  <si>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</si>
  <si>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</si>
  <si>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</si>
  <si>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</si>
  <si>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</si>
  <si>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</si>
  <si>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</si>
  <si>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</si>
  <si>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</si>
  <si>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</si>
  <si>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</si>
  <si>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</si>
  <si>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</si>
  <si>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</si>
  <si>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</si>
  <si>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</si>
  <si>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</si>
  <si>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</si>
  <si>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</si>
  <si>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2(2)</t>
  </si>
  <si>
    <t>N/A</t>
  </si>
  <si>
    <t>EU KM1</t>
  </si>
  <si>
    <t>447(a)-(g)
438(b)</t>
  </si>
  <si>
    <t>2(1)</t>
  </si>
  <si>
    <t>EU INS1</t>
  </si>
  <si>
    <t>438(f)</t>
  </si>
  <si>
    <t>2(4)</t>
  </si>
  <si>
    <t>EU INS2</t>
  </si>
  <si>
    <t>438(g)</t>
  </si>
  <si>
    <t>EU OVC</t>
  </si>
  <si>
    <t>tabulka</t>
  </si>
  <si>
    <t>438(a)(c)</t>
  </si>
  <si>
    <t>2(3)</t>
  </si>
  <si>
    <t>EU OVA</t>
  </si>
  <si>
    <t>435(1)</t>
  </si>
  <si>
    <t xml:space="preserve">1
pouze 435(1)(a), (e),(f) </t>
  </si>
  <si>
    <t>1 
(pouze 435(1)(a), (e) a (f))</t>
  </si>
  <si>
    <t>EU OVB</t>
  </si>
  <si>
    <t>435(2)</t>
  </si>
  <si>
    <t>1 
(pouze 435(2) (a), (b) a c))</t>
  </si>
  <si>
    <t>EU LI1</t>
  </si>
  <si>
    <t>ne</t>
  </si>
  <si>
    <t>436(c)</t>
  </si>
  <si>
    <t>4(1)</t>
  </si>
  <si>
    <t>EU LI2</t>
  </si>
  <si>
    <t>436(d)</t>
  </si>
  <si>
    <t>4(2)</t>
  </si>
  <si>
    <t>EU LI3</t>
  </si>
  <si>
    <t>436(b)</t>
  </si>
  <si>
    <t>EU LIA</t>
  </si>
  <si>
    <t>436 (b) a (d)</t>
  </si>
  <si>
    <t>EU LIB</t>
  </si>
  <si>
    <t xml:space="preserve">436 (f), (g) a (h) </t>
  </si>
  <si>
    <t>4(4)</t>
  </si>
  <si>
    <t>EU PV1</t>
  </si>
  <si>
    <t>436 e)</t>
  </si>
  <si>
    <t>4(3)</t>
  </si>
  <si>
    <t>EU CC1</t>
  </si>
  <si>
    <t xml:space="preserve">437 (a), (d), (e) a (f) </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</si>
  <si>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</si>
  <si>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</si>
  <si>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</si>
  <si>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</si>
  <si>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</si>
  <si>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</si>
  <si>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</si>
  <si>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</si>
  <si>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</si>
  <si>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</si>
  <si>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</si>
  <si>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</si>
  <si>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</si>
  <si>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</si>
  <si>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</si>
  <si>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</si>
  <si>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</si>
  <si>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</si>
  <si>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</si>
  <si>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</si>
  <si>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</si>
  <si>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</si>
  <si>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</si>
  <si>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</si>
  <si>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</si>
  <si>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8(a)</t>
  </si>
  <si>
    <t xml:space="preserve">1 
pouze 435(1)(a),(e) a (f) </t>
  </si>
  <si>
    <t>EU LIQ1</t>
  </si>
  <si>
    <t xml:space="preserve"> 451a(2)</t>
  </si>
  <si>
    <t>8(b)</t>
  </si>
  <si>
    <t>EU LIQB</t>
  </si>
  <si>
    <t>EU LIQ2</t>
  </si>
  <si>
    <t xml:space="preserve"> 451a(3)</t>
  </si>
  <si>
    <t>8(c)</t>
  </si>
  <si>
    <t>EU CRA</t>
  </si>
  <si>
    <t xml:space="preserve">435(1) (a), (b), (d) a (f) </t>
  </si>
  <si>
    <t>9(1)(a)</t>
  </si>
  <si>
    <t xml:space="preserve">1
pouze 435(1) (a), (e) a (f) </t>
  </si>
  <si>
    <t>EU CRB</t>
  </si>
  <si>
    <t xml:space="preserve">442 (a) a (b) </t>
  </si>
  <si>
    <t>9(1)(b)</t>
  </si>
  <si>
    <t>EU CR1</t>
  </si>
  <si>
    <t xml:space="preserve">442 (c) a (f) </t>
  </si>
  <si>
    <t>9(2)</t>
  </si>
  <si>
    <t>EU CR1-A</t>
  </si>
  <si>
    <t>442 (g)</t>
  </si>
  <si>
    <t>9(1)(d)</t>
  </si>
  <si>
    <t>EU CR2</t>
  </si>
  <si>
    <t xml:space="preserve">442(f) </t>
  </si>
  <si>
    <t>9(1)(e)</t>
  </si>
  <si>
    <t>EU CR2a</t>
  </si>
  <si>
    <t>9(3)</t>
  </si>
  <si>
    <t>EU CQ1</t>
  </si>
  <si>
    <t xml:space="preserve"> 442 (c) </t>
  </si>
  <si>
    <t>EU CQ2</t>
  </si>
  <si>
    <t>EU CQ3</t>
  </si>
  <si>
    <t xml:space="preserve"> 442 (d) </t>
  </si>
  <si>
    <t>9(1)(c)</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</si>
  <si>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</si>
  <si>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</si>
  <si>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</si>
  <si>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</si>
  <si>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</si>
  <si>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</si>
  <si>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</si>
  <si>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</si>
  <si>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</si>
  <si>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</si>
  <si>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</si>
  <si>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</si>
  <si>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</si>
  <si>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</si>
  <si>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</si>
  <si>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</si>
  <si>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</si>
  <si>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</si>
  <si>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</si>
  <si>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</si>
  <si>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</si>
  <si>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</si>
  <si>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</si>
  <si>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12(a)</t>
  </si>
  <si>
    <t>EU CR6</t>
  </si>
  <si>
    <t xml:space="preserve">452 (g),(i) až(v) </t>
  </si>
  <si>
    <t>12(b)</t>
  </si>
  <si>
    <t>EU CR6-A</t>
  </si>
  <si>
    <t xml:space="preserve">452 (b) </t>
  </si>
  <si>
    <t>EU CR7</t>
  </si>
  <si>
    <t xml:space="preserve">453 (j) </t>
  </si>
  <si>
    <t>12(c)</t>
  </si>
  <si>
    <t>EU CR7-A</t>
  </si>
  <si>
    <t xml:space="preserve">453 (g) </t>
  </si>
  <si>
    <t>EU CR8</t>
  </si>
  <si>
    <t xml:space="preserve">438 (h) </t>
  </si>
  <si>
    <t>12(d)</t>
  </si>
  <si>
    <t>CR9</t>
  </si>
  <si>
    <t xml:space="preserve">452 (h) </t>
  </si>
  <si>
    <t>12(e)</t>
  </si>
  <si>
    <t>CR9.1</t>
  </si>
  <si>
    <t xml:space="preserve">180(1) (f) </t>
  </si>
  <si>
    <t>EU CR10</t>
  </si>
  <si>
    <t>438 e)</t>
  </si>
  <si>
    <t>EU CCRA</t>
  </si>
  <si>
    <t xml:space="preserve">439 (l) odkazující na  452(g) </t>
  </si>
  <si>
    <t>14(a)</t>
  </si>
  <si>
    <t>EU CCR1</t>
  </si>
  <si>
    <t xml:space="preserve">439 (f), (g) a (k) </t>
  </si>
  <si>
    <t>14(b)</t>
  </si>
  <si>
    <t>2/ 1 pro bod (m)</t>
  </si>
  <si>
    <t>EU CCR2</t>
  </si>
  <si>
    <t>439(h)</t>
  </si>
  <si>
    <t>14(c)</t>
  </si>
  <si>
    <t>EU CCR3</t>
  </si>
  <si>
    <t xml:space="preserve">439 (l) odkazující na 444 (e) </t>
  </si>
  <si>
    <t>14(d)</t>
  </si>
  <si>
    <t>EU CCR4</t>
  </si>
  <si>
    <t xml:space="preserve">439 (l) odkazující na  452 (g) </t>
  </si>
  <si>
    <t>EU CCR5</t>
  </si>
  <si>
    <t>439 e)</t>
  </si>
  <si>
    <t>14(e)</t>
  </si>
  <si>
    <t>EU CCR6</t>
  </si>
  <si>
    <t>438(j)</t>
  </si>
  <si>
    <t>14(f)</t>
  </si>
  <si>
    <t>EU CCR7</t>
  </si>
  <si>
    <t>438(h)</t>
  </si>
  <si>
    <t>14(g)</t>
  </si>
  <si>
    <t>EU CCR8</t>
  </si>
  <si>
    <t>439(i)</t>
  </si>
  <si>
    <t>14(h)</t>
  </si>
  <si>
    <t>EU SECA</t>
  </si>
  <si>
    <t xml:space="preserve"> 449 (a) až (i)</t>
  </si>
  <si>
    <t>15(a)</t>
  </si>
  <si>
    <t>EU SEC1</t>
  </si>
  <si>
    <t xml:space="preserve"> 449 (j) </t>
  </si>
  <si>
    <t>15(b)</t>
  </si>
  <si>
    <t>EU SEC2</t>
  </si>
  <si>
    <t>EU SEC3</t>
  </si>
  <si>
    <t>449 (k)(i)</t>
  </si>
  <si>
    <t>15(c)</t>
  </si>
  <si>
    <t>EU SEC4</t>
  </si>
  <si>
    <t xml:space="preserve">449 (k)(ii) </t>
  </si>
  <si>
    <t>EU SEC5</t>
  </si>
  <si>
    <t>449(l)</t>
  </si>
  <si>
    <t>15(d)</t>
  </si>
  <si>
    <t>EU MRA</t>
  </si>
  <si>
    <t xml:space="preserve"> 435(1)(a) až (d) </t>
  </si>
  <si>
    <t xml:space="preserve">16(2)(a) </t>
  </si>
  <si>
    <t>1 
pouze  435(1)(a)</t>
  </si>
  <si>
    <t>EU MR1</t>
  </si>
  <si>
    <t>445</t>
  </si>
  <si>
    <t>16(1)</t>
  </si>
  <si>
    <t>EU MRB</t>
  </si>
  <si>
    <t xml:space="preserve">455  (a),(b),(c),(f) </t>
  </si>
  <si>
    <t xml:space="preserve">16(2)(b) </t>
  </si>
  <si>
    <t>EU MR2-A</t>
  </si>
  <si>
    <t xml:space="preserve">445 (e) </t>
  </si>
  <si>
    <t xml:space="preserve">16(2)(c) </t>
  </si>
  <si>
    <t>EU MR2-B</t>
  </si>
  <si>
    <t xml:space="preserve">16(2)(d) </t>
  </si>
  <si>
    <t>EU MR3</t>
  </si>
  <si>
    <t xml:space="preserve">445 (d) </t>
  </si>
  <si>
    <t xml:space="preserve">16(2)(e) </t>
  </si>
  <si>
    <t>EU MR4</t>
  </si>
  <si>
    <t xml:space="preserve">445 (g) </t>
  </si>
  <si>
    <t xml:space="preserve">16(2)(f) </t>
  </si>
  <si>
    <t>EU ORA</t>
  </si>
  <si>
    <t xml:space="preserve"> 435(1), 446 a 454 </t>
  </si>
  <si>
    <t xml:space="preserve">1
pouze  435(1) (a), (e) a (f) </t>
  </si>
  <si>
    <t>EU OR1</t>
  </si>
  <si>
    <t xml:space="preserve">446 a 454 </t>
  </si>
  <si>
    <t>EU  REMA</t>
  </si>
  <si>
    <t xml:space="preserve"> 450(1) (a), (b), (c), (d), (e), (f), (j) a (k)  a 450(2) (Instituce, které jsou povinny zveřejňovat informace v čl. 450 odst. 1 písm. e), f) a k) a v čl. 450 odst. 2 v souladu s články 433a, 433b a 433c CRR) </t>
  </si>
  <si>
    <t>18(a)</t>
  </si>
  <si>
    <t xml:space="preserve">1
pouze 450(1) (a) až (d) a (j) </t>
  </si>
  <si>
    <t>EU REM1</t>
  </si>
  <si>
    <t xml:space="preserve"> 450(1) (h)(i) až (ii) </t>
  </si>
  <si>
    <t>18(b)</t>
  </si>
  <si>
    <t>EU REM2</t>
  </si>
  <si>
    <t xml:space="preserve">450(1)  (h)(v) až (vii) </t>
  </si>
  <si>
    <t>18(c)</t>
  </si>
  <si>
    <t>EU REM3</t>
  </si>
  <si>
    <t xml:space="preserve"> 450(1)  (h)(iii) až (iv) </t>
  </si>
  <si>
    <t>18(d)</t>
  </si>
  <si>
    <t>EU REM4</t>
  </si>
  <si>
    <t xml:space="preserve">450 (i) </t>
  </si>
  <si>
    <t>18(e)</t>
  </si>
  <si>
    <t>EU REM5</t>
  </si>
  <si>
    <t xml:space="preserve"> 450(1)(g)  (Instituce, které jsou povinny zveřejňovat informace v čl. 450 odst. 1 písm. g) v souladu s články 433a, 433b a 433c CRR) </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</si>
  <si>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</si>
  <si>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</si>
  <si>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</si>
  <si>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</si>
  <si>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</si>
  <si>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</si>
  <si>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</si>
  <si>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</si>
  <si>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</si>
  <si>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</si>
  <si>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</si>
  <si>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</si>
  <si>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</si>
  <si>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</si>
  <si>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</si>
  <si>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</si>
  <si>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</si>
  <si>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</si>
  <si>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</si>
  <si>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</si>
  <si>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</si>
  <si>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</si>
  <si>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</si>
  <si>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</si>
  <si>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</si>
  <si>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</si>
  <si>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</si>
  <si>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</si>
  <si>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</si>
  <si>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</si>
  <si>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</si>
  <si>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</si>
  <si>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</si>
  <si>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</si>
  <si>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</si>
  <si>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</si>
  <si>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</si>
  <si>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</si>
  <si>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</si>
  <si>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</si>
  <si>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</si>
  <si>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</si>
  <si>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</si>
  <si>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</si>
  <si>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</si>
  <si>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</si>
  <si>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</si>
  <si>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</si>
  <si>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</si>
  <si>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</si>
  <si>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</si>
  <si>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</si>
  <si>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</si>
  <si>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</si>
  <si>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</si>
  <si>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</si>
  <si>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</si>
  <si>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</si>
  <si>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</si>
  <si>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</si>
  <si>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</si>
  <si>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</si>
  <si>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</si>
  <si>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</si>
  <si>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</si>
  <si>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</si>
  <si>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</si>
  <si>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</si>
  <si>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</si>
  <si>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</si>
  <si>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</si>
  <si>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</si>
  <si>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</si>
  <si>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</si>
  <si>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</si>
  <si>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</si>
  <si>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</si>
  <si>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</si>
  <si>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</si>
  <si>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</si>
  <si>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</si>
  <si>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</si>
  <si>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</si>
  <si>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</si>
  <si>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</si>
  <si>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</si>
  <si>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</si>
  <si>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</si>
  <si>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</si>
  <si>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</si>
  <si>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</si>
  <si>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</si>
  <si>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</si>
  <si>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</si>
  <si>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</si>
  <si>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</si>
  <si>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</si>
  <si>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</si>
  <si>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</si>
  <si>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</si>
  <si>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</si>
  <si>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</si>
  <si>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</si>
  <si>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</si>
  <si>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</si>
  <si>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</si>
  <si>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</si>
  <si>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</si>
  <si>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</si>
  <si>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</si>
  <si>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</si>
  <si>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</si>
  <si>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</si>
  <si>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</si>
  <si>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</si>
  <si>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</si>
  <si>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</si>
  <si>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</si>
  <si>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</si>
  <si>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</si>
  <si>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</si>
  <si>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</si>
  <si>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</si>
  <si>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</si>
  <si>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</si>
  <si>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</si>
  <si>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</si>
  <si>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</si>
  <si>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</si>
  <si>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</si>
  <si>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</si>
  <si>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</si>
  <si>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</si>
  <si>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</si>
  <si>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</si>
  <si>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</si>
  <si>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</si>
  <si>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</si>
  <si>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</si>
  <si>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</si>
  <si>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</si>
  <si>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</si>
  <si>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</si>
  <si>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</si>
  <si>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</si>
  <si>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</si>
  <si>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</si>
  <si>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</si>
  <si>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</si>
  <si>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</si>
  <si>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</si>
  <si>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</si>
  <si>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</si>
  <si>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</si>
  <si>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</si>
  <si>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</si>
  <si>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</si>
  <si>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</si>
  <si>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</si>
  <si>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</si>
  <si>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</si>
  <si>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</si>
  <si>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</si>
  <si>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</si>
  <si>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</si>
  <si>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</si>
  <si>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</si>
  <si>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</si>
  <si>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</si>
  <si>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</si>
  <si>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</si>
  <si>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</si>
  <si>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</si>
  <si>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</si>
  <si>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</si>
  <si>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</si>
  <si>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</si>
  <si>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</si>
  <si>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</si>
  <si>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</si>
  <si>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</si>
  <si>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</si>
  <si>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</si>
  <si>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</si>
  <si>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</si>
  <si>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</si>
  <si>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</si>
  <si>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</si>
  <si>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</si>
  <si>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</si>
  <si>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</si>
  <si>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</si>
  <si>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</si>
  <si>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</si>
  <si>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</si>
  <si>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</si>
  <si>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</si>
  <si>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</si>
  <si>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</si>
  <si>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</si>
  <si>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</si>
  <si>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</si>
  <si>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</si>
  <si>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</si>
  <si>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</si>
  <si>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</si>
  <si>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</si>
  <si>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</si>
  <si>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</si>
  <si>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</si>
  <si>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</si>
  <si>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</si>
  <si>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</si>
  <si>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</si>
  <si>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</si>
  <si>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</si>
  <si>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</si>
  <si>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</si>
  <si>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</si>
  <si>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</si>
  <si>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</si>
  <si>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</si>
  <si>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</si>
  <si>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</si>
  <si>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</si>
  <si>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</si>
  <si>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</si>
  <si>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</si>
  <si>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</si>
  <si>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</si>
  <si>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</si>
  <si>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</si>
  <si>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</si>
  <si>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</si>
  <si>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</si>
  <si>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</si>
  <si>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</si>
  <si>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</si>
  <si>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</si>
  <si>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</si>
  <si>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</si>
  <si>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</si>
  <si>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</si>
  <si>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</si>
  <si>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</si>
  <si>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</si>
  <si>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</si>
  <si>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</si>
  <si>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</si>
  <si>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</si>
  <si>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</si>
  <si>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</si>
  <si>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</si>
  <si>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</si>
  <si>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</si>
  <si>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</si>
  <si>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</si>
  <si>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</si>
  <si>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</si>
  <si>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</si>
  <si>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</si>
  <si>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</si>
  <si>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</si>
  <si>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</si>
  <si>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</si>
  <si>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</si>
  <si>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</si>
  <si>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</si>
  <si>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</si>
  <si>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</si>
  <si>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</si>
  <si>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</si>
  <si>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</si>
  <si>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</si>
  <si>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</si>
  <si>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</si>
  <si>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</si>
  <si>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</si>
  <si>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</si>
  <si>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</si>
  <si>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</si>
  <si>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</si>
  <si>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</si>
  <si>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</si>
  <si>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</si>
  <si>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</si>
  <si>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</si>
  <si>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</si>
  <si>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</si>
  <si>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</si>
  <si>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</si>
  <si>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</si>
  <si>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</si>
  <si>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</si>
  <si>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</si>
  <si>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</si>
  <si>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</si>
  <si>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</si>
  <si>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</si>
  <si>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</si>
  <si>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</si>
  <si>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</si>
  <si>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</si>
  <si>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</si>
  <si>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</si>
  <si>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</si>
  <si>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</si>
  <si>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</si>
  <si>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</si>
  <si>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</si>
  <si>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</si>
  <si>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</si>
  <si>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</si>
  <si>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</si>
  <si>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</si>
  <si>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</si>
  <si>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</si>
  <si>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</si>
  <si>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</si>
  <si>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</si>
  <si>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</si>
  <si>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</si>
  <si>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</si>
  <si>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</si>
  <si>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</si>
  <si>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</si>
  <si>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</si>
  <si>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</si>
  <si>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</si>
  <si>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</si>
  <si>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</si>
  <si>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</si>
  <si>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</si>
  <si>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</si>
  <si>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</si>
  <si>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</si>
  <si>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</si>
  <si>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</si>
  <si>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</si>
  <si>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</si>
  <si>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</si>
  <si>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</si>
  <si>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</si>
  <si>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</si>
  <si>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</si>
  <si>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</si>
  <si>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</si>
  <si>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</si>
  <si>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</si>
  <si>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</si>
  <si>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</si>
  <si>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</si>
  <si>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</si>
  <si>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</si>
  <si>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</si>
  <si>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</si>
  <si>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</si>
  <si>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</si>
  <si>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</si>
  <si>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</si>
  <si>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</si>
  <si>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</si>
  <si>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</si>
  <si>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</si>
  <si>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</si>
  <si>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</si>
  <si>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</si>
  <si>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</si>
  <si>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</si>
  <si>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</si>
  <si>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</si>
  <si>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</si>
  <si>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</si>
  <si>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</si>
  <si>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</si>
  <si>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</si>
  <si>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</si>
  <si>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</si>
  <si>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</si>
  <si>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</si>
  <si>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</si>
  <si>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</si>
  <si>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</si>
  <si>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</si>
  <si>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</si>
  <si>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</si>
  <si>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</si>
  <si>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</si>
  <si>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</si>
  <si>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</si>
  <si>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</si>
  <si>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</si>
  <si>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</si>
  <si>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</si>
  <si>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</si>
  <si>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</si>
  <si>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</si>
  <si>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</si>
  <si>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</si>
  <si>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</si>
  <si>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</si>
  <si>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</si>
  <si>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</si>
  <si>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</si>
  <si>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</si>
  <si>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</si>
  <si>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</si>
  <si>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</si>
  <si>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</si>
  <si>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</si>
  <si>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</si>
  <si>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</si>
  <si>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</si>
  <si>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</si>
  <si>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</si>
  <si>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</si>
  <si>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</si>
  <si>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</si>
  <si>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</si>
  <si>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</si>
  <si>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</si>
  <si>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</si>
  <si>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</si>
  <si>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</si>
  <si>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</si>
  <si>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</si>
  <si>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</si>
  <si>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</si>
  <si>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</si>
  <si>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</si>
  <si>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</si>
  <si>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</si>
  <si>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</si>
  <si>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</si>
  <si>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</si>
  <si>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</si>
  <si>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</si>
  <si>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</si>
  <si>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</si>
  <si>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</si>
  <si>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</si>
  <si>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</si>
  <si>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</si>
  <si>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</si>
  <si>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</si>
  <si>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</si>
  <si>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</si>
  <si>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</si>
  <si>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</si>
  <si>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</si>
  <si>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</si>
  <si>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</si>
  <si>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</si>
  <si>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</si>
  <si>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</si>
  <si>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</si>
  <si>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</si>
  <si>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</si>
  <si>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</si>
  <si>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</si>
  <si>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</si>
  <si>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</si>
  <si>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</si>
  <si>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</si>
  <si>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</si>
  <si>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</si>
  <si>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</si>
  <si>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</si>
  <si>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</si>
  <si>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</si>
  <si>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</si>
  <si>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</si>
  <si>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</si>
  <si>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</si>
  <si>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</si>
  <si>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</si>
  <si>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</si>
  <si>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</si>
  <si>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</si>
  <si>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</si>
  <si>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</si>
  <si>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</si>
  <si>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</si>
  <si>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</si>
  <si>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</si>
  <si>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</si>
  <si>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</si>
  <si>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</si>
  <si>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</si>
  <si>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</si>
  <si>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</si>
  <si>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</si>
  <si>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</si>
  <si>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</si>
  <si>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</si>
  <si>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</si>
  <si>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</si>
  <si>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</si>
  <si>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</si>
  <si>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</si>
  <si>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</si>
  <si>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</si>
  <si>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</si>
  <si>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</si>
  <si>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</si>
  <si>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</si>
  <si>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</si>
  <si>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</si>
  <si>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</si>
  <si>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</si>
  <si>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</si>
  <si>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</si>
  <si>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</si>
  <si>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</si>
  <si>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</si>
  <si>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</si>
  <si>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</si>
  <si>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</si>
  <si>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</si>
  <si>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</si>
  <si>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</si>
  <si>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</si>
  <si>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</si>
  <si>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</si>
  <si>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</si>
  <si>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</si>
  <si>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</si>
  <si>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</si>
  <si>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</si>
  <si>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</si>
  <si>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</si>
  <si>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</si>
  <si>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</si>
  <si>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</si>
  <si>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</si>
  <si>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</si>
  <si>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</si>
  <si>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</si>
  <si>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</si>
  <si>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</si>
  <si>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</si>
  <si>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</si>
  <si>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</si>
  <si>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</si>
  <si>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</si>
  <si>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</si>
  <si>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</si>
  <si>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</si>
  <si>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</si>
  <si>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</si>
  <si>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</si>
  <si>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</si>
  <si>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</si>
  <si>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</si>
  <si>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</si>
  <si>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</si>
  <si>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</si>
  <si>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</si>
  <si>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</si>
  <si>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</si>
  <si>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</si>
  <si>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</si>
  <si>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</si>
  <si>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</si>
  <si>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</si>
  <si>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</si>
  <si>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</si>
  <si>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</si>
  <si>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</si>
  <si>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</si>
  <si>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</si>
  <si>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</si>
  <si>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</si>
  <si>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</si>
  <si>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</si>
  <si>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</si>
  <si>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</si>
  <si>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</si>
  <si>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</si>
  <si>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</si>
  <si>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</si>
  <si>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</si>
  <si>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</si>
  <si>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</si>
  <si>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</si>
  <si>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</si>
  <si>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</si>
  <si>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</si>
  <si>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</si>
  <si>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</si>
  <si>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</si>
  <si>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</si>
  <si>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</si>
  <si>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</si>
  <si>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</si>
  <si>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</si>
  <si>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</si>
  <si>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</si>
  <si>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</si>
  <si>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</si>
  <si>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</si>
  <si>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</si>
  <si>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</si>
  <si>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</si>
  <si>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</si>
  <si>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</si>
  <si>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</si>
  <si>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</si>
  <si>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</si>
  <si>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</si>
  <si>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</si>
  <si>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</si>
  <si>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</si>
  <si>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</si>
  <si>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</si>
  <si>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</si>
  <si>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</si>
  <si>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</si>
  <si>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</si>
  <si>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</si>
  <si>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</si>
  <si>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</si>
  <si>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</si>
  <si>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</si>
  <si>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</si>
  <si>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</si>
  <si>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</si>
  <si>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</si>
  <si>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</si>
  <si>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</si>
  <si>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</si>
  <si>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</si>
  <si>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</si>
  <si>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</si>
  <si>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</si>
  <si>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</si>
  <si>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</si>
  <si>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</si>
  <si>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</si>
  <si>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</si>
  <si>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</si>
  <si>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</si>
  <si>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</si>
  <si>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</si>
  <si>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</si>
  <si>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</si>
  <si>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</si>
  <si>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</si>
  <si>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</si>
  <si>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</si>
  <si>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</si>
  <si>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</si>
  <si>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</si>
  <si>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</si>
  <si>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</si>
  <si>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</si>
  <si>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</si>
  <si>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</si>
  <si>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</si>
  <si>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</si>
  <si>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</si>
  <si>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</si>
  <si>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</si>
  <si>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</si>
  <si>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</si>
  <si>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</si>
  <si>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</si>
  <si>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</si>
  <si>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</si>
  <si>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</si>
  <si>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</si>
  <si>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</si>
  <si>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</si>
  <si>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</si>
  <si>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</si>
  <si>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</si>
  <si>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</si>
  <si>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</si>
  <si>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</si>
  <si>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</si>
  <si>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</si>
  <si>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</si>
  <si>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</si>
  <si>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</si>
  <si>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</si>
  <si>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</si>
  <si>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</si>
  <si>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</si>
  <si>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</si>
  <si>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</si>
  <si>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</si>
  <si>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</si>
  <si>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</si>
  <si>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</si>
  <si>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</si>
  <si>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</si>
  <si>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</si>
  <si>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</si>
  <si>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</si>
  <si>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</si>
  <si>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</si>
  <si>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</si>
  <si>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</si>
  <si>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</si>
  <si>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</si>
  <si>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</si>
  <si>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</si>
  <si>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</si>
  <si>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</si>
  <si>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</si>
  <si>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</si>
  <si>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</si>
  <si>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</si>
  <si>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</si>
  <si>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</si>
  <si>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</si>
  <si>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</si>
  <si>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</si>
  <si>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</si>
  <si>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</si>
  <si>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</si>
  <si>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</si>
  <si>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</si>
  <si>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</si>
  <si>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</si>
  <si>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</si>
  <si>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</si>
  <si>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</si>
  <si>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</si>
  <si>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</si>
  <si>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</si>
  <si>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</si>
  <si>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</si>
  <si>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</si>
  <si>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</si>
  <si>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</si>
  <si>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</si>
  <si>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</si>
  <si>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</si>
  <si>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</si>
  <si>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</si>
  <si>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</si>
  <si>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</si>
  <si>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</si>
  <si>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</si>
  <si>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</si>
  <si>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</si>
  <si>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</si>
  <si>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</si>
  <si>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</si>
  <si>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</si>
  <si>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</si>
  <si>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</si>
  <si>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</si>
  <si>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</si>
  <si>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</si>
  <si>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</si>
  <si>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</si>
  <si>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</si>
  <si>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</si>
  <si>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</si>
  <si>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</si>
  <si>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</si>
  <si>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</si>
  <si>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</si>
  <si>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</si>
  <si>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</si>
  <si>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</si>
  <si>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</si>
  <si>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</si>
  <si>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</si>
  <si>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</si>
  <si>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</si>
  <si>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</si>
  <si>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</si>
  <si>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</si>
  <si>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</si>
  <si>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</si>
  <si>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</si>
  <si>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</si>
  <si>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</si>
  <si>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</si>
  <si>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</si>
  <si>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</si>
  <si>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</si>
  <si>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</si>
  <si>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</si>
  <si>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</si>
  <si>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</si>
  <si>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</si>
  <si>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</si>
  <si>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</si>
  <si>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</si>
  <si>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</si>
  <si>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</si>
  <si>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</si>
  <si>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</si>
  <si>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</si>
  <si>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</si>
  <si>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</si>
  <si>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</si>
  <si>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</si>
  <si>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</si>
  <si>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</si>
  <si>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</si>
  <si>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</si>
  <si>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</si>
  <si>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</si>
  <si>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</si>
  <si>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</si>
  <si>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</si>
  <si>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</si>
  <si>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</si>
  <si>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</si>
  <si>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</si>
  <si>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</si>
  <si>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</si>
  <si>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</si>
  <si>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</si>
  <si>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</si>
  <si>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</si>
  <si>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</si>
  <si>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</si>
  <si>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</si>
  <si>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</si>
  <si>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</si>
  <si>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9(2) (pro sloupce  a, c, e, f a g šablony  EU CQ4) and  9(3) (pro sloupce b a d šablony EU CQ4 )</t>
  </si>
  <si>
    <t>9(2) (pro sloupce  a, c, e, f a g šablony  EU CQ5) and  9(3) (pro sloupce b a d šablony EU CQ5 )</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</si>
  <si>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</si>
  <si>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</si>
  <si>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</si>
  <si>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 xml:space="preserve">Vzory pro uveřejňování informací (pracovní pomůcka) </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</si>
  <si>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</si>
  <si>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</si>
  <si>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</si>
  <si>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</si>
  <si>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</si>
  <si>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Nerelevatní</t>
  </si>
  <si>
    <t>pouze na vyžádání</t>
  </si>
  <si>
    <t>Nepoužitelné pro SD</t>
  </si>
  <si>
    <t>Údaje v Kč</t>
  </si>
  <si>
    <t>Společnost Citfin je v souladu se svou obchodní strategií orientována na málo rizikové činnosti. Tolerance k riziku stanovená Představenstvem je definována do výše nadlimitního kapitálu instituce. Jedná se o rozdíl mezi výší regulatorního kapitálu a limitem minimální výše regulatorního kapitálu instituce.</t>
  </si>
  <si>
    <t xml:space="preserve">Za tímto účelem by instituce uvedené v odstavci 7 těchto obecných pokynů měly zpřístupnit informace o svých cílech a zásadách řízení rizik pro následující rizika, jsou-li pro instituci podstatná:
• riziko poškození pověsti; 
• jakékoli konkrétní cíle a zásady stanovené pro podkategorii operačních rizik, které souvisejí s chováním, včetně rizik souvisejících s nesprávným prodejem produktů.
</t>
  </si>
  <si>
    <t>Pozn.:
Zpřístupněné informace vyžadované podle čl. 435 odst. 1 a uvedené v tabulce EU OVA by měly být poskytnuty pro každou samostatnou kategorii rizik, která má podstatný význam (v souladu s obecnými pokyny EBA/GL/2014/14, včetně kategorií rizik zahrnutých v nařízení CRR). Zpřístupněné informace by měly zahrnovat všechny druhy rizik a linie podnikání, včetně nových produktů/trhů.</t>
  </si>
  <si>
    <t>Mitigace rizika je součástí obchodního modelu.</t>
  </si>
  <si>
    <t>U rizik, která vyplývají z podnikatelského modelu institucí, by instituce měly poskytnout informace o strategiích a postupech řízení, zajišťování a snižování rizik, jakož i sledování efektivity zajištění a snižování rizika podle čl. 435 odst. 1 písm. a) a d).</t>
  </si>
  <si>
    <t>g)</t>
  </si>
  <si>
    <t>Čl. 435 odst. 1 písm. a) a d)</t>
  </si>
  <si>
    <t>Zátěžové testování měnových a úrokových pozic.</t>
  </si>
  <si>
    <t>Zpřístupněné informace o strategiích a postupech řízení rizik při uplatnění čl. 435 odst. 1 písm. a) by měly obsahovat kvalitativní informace o zátěžovém testování, jako jsou portfolia, u nichž se zátěžové testování uplatňuje, přijaté scénáře a použité metodiky a využití zátěžového testování při řízení rizik.</t>
  </si>
  <si>
    <t>f)</t>
  </si>
  <si>
    <t>Čl. 435 odst. 1 písm. a)</t>
  </si>
  <si>
    <t>Pravidelné roční vyhodnocení řízení rizik Představenstvem.</t>
  </si>
  <si>
    <r>
      <t>Při poskytování informací o hlavních rysech systémů hlášení a měření rizik při uplatnění čl. 435 odst. 1 písm. c) by instituce měly zpřístupnit své zásady týkající se systematických a pravidelných přezkumů strategií řízení rizik a pravidelného hodnocení jejich účinnosti.</t>
    </r>
    <r>
      <rPr>
        <sz val="10"/>
        <color rgb="FF3F8BD0"/>
        <rFont val="Arial"/>
        <family val="2"/>
        <charset val="238"/>
      </rPr>
      <t xml:space="preserve"> </t>
    </r>
  </si>
  <si>
    <t>e)</t>
  </si>
  <si>
    <t>Čl. 435 odst. 1 písm. c)</t>
  </si>
  <si>
    <t>Čl. 435 odst. 2 písm. e)</t>
  </si>
  <si>
    <t>Jako součást zpřístupňovaných informací podle čl. 435 odst. 1 písm. c) a čl. 435 odst. 2 písm. e) by instituce měly zpřístupnit rozsah a povahu systémů hlášení a/nebo měření rizik a popis toku informací o riziku pro vedoucí orgán a vrcholné vedení.</t>
  </si>
  <si>
    <t>d)</t>
  </si>
  <si>
    <t>Obsaženo v pravedelném měsíčním Hlášení Risku pro Představenstvo a Kontrolní komisi.</t>
  </si>
  <si>
    <t xml:space="preserve">Jako součást informací o ostatních vhodných opatřeních pro útvar řízení rizik podle čl. 435 odst. 1 písm. b) by měly být zpřístupněny tyto údaje: kanály pro sdělování, snižování a vymáhání kultury rizik v rámci instituce (např. zda existují kodexy chování, manuály obsahující provozní limity nebo postupy při porušení nebo překročení rizikových prahů nebo postupy, jak upozornit na problémy související s riziky a jak je sdílet mezi liniemi podnikání a útvary pro rizika). </t>
  </si>
  <si>
    <t>c)</t>
  </si>
  <si>
    <t>Čl. 435 odst. 1 písm. b)</t>
  </si>
  <si>
    <t>Nejsou.</t>
  </si>
  <si>
    <t>·          změny vedoucích útvarů interní kontroly, řízení rizik, funkce kontroly dodržování předpisů (compliance) a interního auditu.</t>
  </si>
  <si>
    <t>Uvedeno ve vnitřním předpise Kniha limitů.</t>
  </si>
  <si>
    <t>·          schválené limity rizik, kterým je instituce vystavena;</t>
  </si>
  <si>
    <t>Standardní nastavení ŘKS, výkon interního auditu.</t>
  </si>
  <si>
    <t>·          informace o celkovém rámci interní kontroly a organizaci kontrolních funkcí (pravomoc, zdroje, úroveň, nezávislost), hlavní úkoly, které plní, a jakékoli současné a plánované významné změny těchto funkcí;</t>
  </si>
  <si>
    <t>Při zpřístupňování struktury a organizace příslušného útvaru řízení rizik by instituce měla zpřístupněné informace doplnit o tyto údaje:</t>
  </si>
  <si>
    <t>Řízení rizik je přímo podřízenou složkou CEO a je nezávislé na všech ostatních složkách instituce. Pravomoce Risk managera jsou upraveny v souladu se Směrnicí EP a Rady 2013/36 a Vyhláškou 163/2014 Sb. § 27 až § 45. v aktuálním znění.</t>
  </si>
  <si>
    <t>K informacím, které mají být zpřístupněny při uplatnění čl. 435 odst. 1 písm. b), patří struktura řídicího a kontrolního systému pro jednotlivé druhy rizik: funkce přidělené v rámci instituce (sem případně patří dohled a přenesení pravomoci a rozdělení funkcí mezi vedoucí orgán, obchodní útvary a útvar řízení rizik podle druhu rizika, obchodního útvaru, a další příslušné informace); vztahy mezi orgány a útvary, které se angažují v procesech řízení rizik (sem patří podle potřeby vedoucí orgán, výbor pro rizika, útvar řízení rizik,  funkce kontroly dodržování předpisů (compliance), útvar interního auditu); organizační postupy a postupy vnitřní kontroly.</t>
  </si>
  <si>
    <t>b)</t>
  </si>
  <si>
    <t>V prohlášení o riziku při uplatnění čl. 435 odst. 1 písm. f) by instituce měly rovněž uvést povahu, rozsah, účel a ekonomickou podstatu podstatných transakcí v rámci skupiny, přidružených subjektů a spřízněných stran. Zpřístupnění informací by mělo být omezeno na transakce, které mají podstatný dopad na rizikový profil instituce (včetně rizika poškození pověsti) nebo rozdělení rizik v rámci skupiny.</t>
  </si>
  <si>
    <t>Stručné prohlášení o riziku schválené vedoucím orgánem při uplatnění čl. 435 odst. 1 písm. f) by mělo popsat, jak podnikatelský model určuje celkový rizikový profil instituce a jak je s ním propojen – např. klíčová rizika související s podnikatelským modelem, a jak se tato jednotlivá rizika odráží a jak jsou popsána ve zpřístupněných informacích o rizicích, nebo jak je rizikový profil instituce propojen s tolerancí k riziku stanovenou vedoucím orgánem.</t>
  </si>
  <si>
    <t>a)</t>
  </si>
  <si>
    <t>Čl. 435 odst. 1 písm. f)</t>
  </si>
  <si>
    <t>Instituce by měly popsat své cíle a zásady řízení rizik, zejména:</t>
  </si>
  <si>
    <r>
      <t>Formát:</t>
    </r>
    <r>
      <rPr>
        <sz val="10"/>
        <color theme="1"/>
        <rFont val="Arial"/>
        <family val="2"/>
        <charset val="238"/>
      </rPr>
      <t xml:space="preserve"> Flexibilní </t>
    </r>
  </si>
  <si>
    <r>
      <t>Četnost:</t>
    </r>
    <r>
      <rPr>
        <sz val="10"/>
        <color theme="1"/>
        <rFont val="Arial"/>
        <family val="2"/>
        <charset val="238"/>
      </rPr>
      <t xml:space="preserve"> Roční </t>
    </r>
  </si>
  <si>
    <r>
      <t xml:space="preserve">Obsah: </t>
    </r>
    <r>
      <rPr>
        <sz val="10"/>
        <color theme="1"/>
        <rFont val="Arial"/>
        <family val="2"/>
        <charset val="238"/>
      </rPr>
      <t xml:space="preserve">Kvalitativní informace </t>
    </r>
  </si>
  <si>
    <r>
      <t xml:space="preserve">Oblast působnosti: </t>
    </r>
    <r>
      <rPr>
        <sz val="10"/>
        <color theme="1"/>
        <rFont val="Arial"/>
        <family val="2"/>
        <charset val="238"/>
      </rPr>
      <t>Tato šablona je povinná pro všechny instituce uvedené v odstavci 7 těchto obecných pokynů.</t>
    </r>
  </si>
  <si>
    <r>
      <t>Účel:</t>
    </r>
    <r>
      <rPr>
        <sz val="10"/>
        <color theme="1"/>
        <rFont val="Arial"/>
        <family val="2"/>
        <charset val="238"/>
      </rPr>
      <t xml:space="preserve"> Popis rizikové strategie instituce a toho, jak útvar řízení rizik a vedoucí orgán posuzují a řídí rizika a stanovují limity, který uživateli umožní jasně pochopit toleranci instituce k riziku / ochotu riskovat ve vztahu k její hlavní činnosti a veškerým významným rizikům.</t>
    </r>
  </si>
  <si>
    <t>Informace platné k datu:</t>
  </si>
  <si>
    <t>Přístup instituce k řízení rizik</t>
  </si>
  <si>
    <t xml:space="preserve">nařízení (EU) 
č. 575/2013 </t>
  </si>
  <si>
    <t>Obecné pokyny k požadavkům na zpřístupňování informací podle části osmé nařízení (EU) č. 575/2013 (EBA/GL/2016/11)</t>
  </si>
  <si>
    <t>Počet míst ve vedoucích orgánech společností a správní radě zastávaný členem vedoucího orgánu</t>
  </si>
  <si>
    <t>čl. 435 odst. 2 písm. a)</t>
  </si>
  <si>
    <t>Člen vedoucího orgánu</t>
  </si>
  <si>
    <t>Počet míst</t>
  </si>
  <si>
    <t xml:space="preserve">Předseda představenstva </t>
  </si>
  <si>
    <t>Místopředseda představenstva</t>
  </si>
  <si>
    <t xml:space="preserve">Člen představenstva </t>
  </si>
  <si>
    <t>čl. 435 odst. 2 písm. b)</t>
  </si>
  <si>
    <t>Nábor zaměstnanců a členů vedoucího orgánu je podrobně popsán vnitřním předpisem, který je v souladu s příslušnou směrnicí a nařízením EU.</t>
  </si>
  <si>
    <t>čl. 435 odst. 2 písm. c)</t>
  </si>
  <si>
    <t>Citfin, spořitelní družstvo - složení řídícího a kontrolního orgánu v plné šíři odpovídá politice rozmanitosti.</t>
  </si>
  <si>
    <t>Aktiva – rozdělení podle kategorií aktiv v rozvaze ve zveřejněné/auditované účetní závěrce</t>
  </si>
  <si>
    <t>Pokladní hotovost a vklady u centrálních bank</t>
  </si>
  <si>
    <t>Státní bezkupónové dluhopisy a ostatní cenné papíry</t>
  </si>
  <si>
    <t>a) splatné na požádání</t>
  </si>
  <si>
    <t>b) ostatní pohledávky</t>
  </si>
  <si>
    <t>Pohledávky za bankami a za družstevními záložnami</t>
  </si>
  <si>
    <t>Pohledávky za nebankovními subjekty</t>
  </si>
  <si>
    <t>a) vydané vládními institucemi</t>
  </si>
  <si>
    <t>b) vydané ostatními osobami</t>
  </si>
  <si>
    <t>Akcie, podílové listy a ostatní podíly</t>
  </si>
  <si>
    <t>Účasti s podstatným vlivem</t>
  </si>
  <si>
    <t>a) v bankách</t>
  </si>
  <si>
    <t>Účasti s rozhodujícím vlivem</t>
  </si>
  <si>
    <t>Dlouhodobý nehmotný majetek</t>
  </si>
  <si>
    <t>a) zřizovací výdaje</t>
  </si>
  <si>
    <t>b) goodwill</t>
  </si>
  <si>
    <t>Dlouhodobý hmotný majetek</t>
  </si>
  <si>
    <t>a) pozemky a budovy pro provozní činnost</t>
  </si>
  <si>
    <t>Pohledávky za upsaný základní kapitál</t>
  </si>
  <si>
    <t>Náklady a příjmy příštích období</t>
  </si>
  <si>
    <t>Závazky – rozdělení podle kategorií závazků v rozvaze ve zveřejněné/auditované účetní závěrce</t>
  </si>
  <si>
    <t>Závazky vůči bankám a družstevním záložnám</t>
  </si>
  <si>
    <t>b) ostatní závazky</t>
  </si>
  <si>
    <t>Závazky vůči nebankovním subjektům</t>
  </si>
  <si>
    <t>Závazky z dluhových cenných papírů</t>
  </si>
  <si>
    <t>a) emitované dluhové cenné papíry</t>
  </si>
  <si>
    <t>b) ostatní závazky z dluhových cenných papírů</t>
  </si>
  <si>
    <t>Ostatní pasiva</t>
  </si>
  <si>
    <t>Výnosy a výdaje příštích období</t>
  </si>
  <si>
    <t>Rezervy</t>
  </si>
  <si>
    <t>a) na důchody a podobné závazky</t>
  </si>
  <si>
    <t>b) na daně</t>
  </si>
  <si>
    <t>c) ostatní</t>
  </si>
  <si>
    <t>Podřízené závazky</t>
  </si>
  <si>
    <t>Základní kapitál</t>
  </si>
  <si>
    <t>a) splacený základní kapitál</t>
  </si>
  <si>
    <t>b) vlastní akcie</t>
  </si>
  <si>
    <t>Emisní ážio</t>
  </si>
  <si>
    <t>Rezervní fondy a ostatní fondy ze zisku</t>
  </si>
  <si>
    <t>a) povinné rezervní fondy a rizikové fondy</t>
  </si>
  <si>
    <t>b) ostatní rezervní fondy</t>
  </si>
  <si>
    <t>c) ostatní fondy ze zisku</t>
  </si>
  <si>
    <t>Rezervní fond na nové ocenění</t>
  </si>
  <si>
    <t>Kapitálové fondy</t>
  </si>
  <si>
    <t>Oceňovací rozdíly</t>
  </si>
  <si>
    <t>a) z majetku a závazků</t>
  </si>
  <si>
    <t>b) ze zajišťovacích derivátů</t>
  </si>
  <si>
    <t>c) z přepočtu účastí</t>
  </si>
  <si>
    <t>Nerozdělený zisk nebo neuhrazená ztráta z předchozích období</t>
  </si>
  <si>
    <t>Zisk nebo ztráta za účetní období</t>
  </si>
  <si>
    <t>kontrola</t>
  </si>
  <si>
    <t>číslo řádku 46 a 54</t>
  </si>
  <si>
    <t>číslo řádku 59</t>
  </si>
  <si>
    <t>číslo řádku 50</t>
  </si>
  <si>
    <t>číslo řádku 19</t>
  </si>
  <si>
    <t>Strategie je plně determinována charakterem a realizací obchodního modelu - směna a platební služby.</t>
  </si>
  <si>
    <t>Riziko likvidity je posuzováno denně.</t>
  </si>
  <si>
    <t>Organizace řízení rizika vychází z těsné permanentní informační propojenosti útvarů Trearury, Back-office, Financí a Risk Managementu.</t>
  </si>
  <si>
    <t xml:space="preserve">Společnost v maximální možné míře používá strategii uzavírání úrokových pozic protiobchodem. </t>
  </si>
  <si>
    <t>Tržní riziko - kvalitativní informace</t>
  </si>
  <si>
    <t>Kvalitativní informace, které se týkají tržního rizika</t>
  </si>
  <si>
    <r>
      <t>Účel:</t>
    </r>
    <r>
      <rPr>
        <sz val="10"/>
        <color theme="1"/>
        <rFont val="Arial"/>
        <family val="2"/>
        <charset val="238"/>
      </rPr>
      <t xml:space="preserve"> Poskytnout popis cílů a zásad řízení rizik, které se týkají tržního rizika. </t>
    </r>
  </si>
  <si>
    <r>
      <t xml:space="preserve">Oblast působnosti: </t>
    </r>
    <r>
      <rPr>
        <sz val="10"/>
        <color theme="1"/>
        <rFont val="Arial"/>
        <family val="2"/>
        <charset val="238"/>
      </rPr>
      <t>Tato tabulka je povinná pro všechny instituce uvedené v odstavci 7 těchto obecných pokynů, které podléhají kapitálovému požadavku souvisejícímu s tržním rizikem za jejich obchodní činnost.</t>
    </r>
  </si>
  <si>
    <t>Instituce by měly popsat své cíle a zásady pro tržní riziko podle níže uvedeného rámce (míra podrobnosti informací by měla uživatelům usnadnit získání smysluplných údajů):</t>
  </si>
  <si>
    <t>Zpřístupněné informace o strategiích a procesech, které instituce používá k řízení tržního rizika, jakož i o zásadách pro zajištění a snižování tržního rizika při uplatnění čl. 435 odst. 1 písm. a) a d) by měly obsahovat vysvětlení strategických cílů vedení při obchodní činnosti a také zavedené postupy zjišťování, měření, sledování a kontroly tržních rizik instituce (včetně zásad pro zajištění rizik a strategií/postupů pro sledování trvalé efektivity zajištění).</t>
  </si>
  <si>
    <t>Jako součást zpřístupňovaných informací podle čl. 435 odst. 1 písm. b) o struktuře a organizaci útvaru řízení tržních rizik by instituce měly zpřístupnit popis struktury řídicího a kontrolního systému tržního rizika zavedené k provádění strategií a procesů instituce, které jsou uvedené v řádku a) výše a popisují vztahy a mechanismy komunikace mezi různými stranami, jež jsou do řízení tržního rizika zapojeny.</t>
  </si>
  <si>
    <t>Veškeré nově předpokládané otevírání úrokových pozic podléhá stanoveným vnitřním limitům objemovým i limitům čerpání kapitálu.</t>
  </si>
  <si>
    <t>Čl. 455 písm. c) v souvislosti s článkem 104</t>
  </si>
  <si>
    <t xml:space="preserve">Jako součást zpřístupňovaných informací podle čl. 435 odst. 1 písm. a) a c) a také čl. 455 písm. c) by instituce měly poskytnout popis postupů a systémů zavedených k zajištění obchodovatelnosti pozic obsažených v obchodním portfoliu, aby splňovaly požadavky článku 104. </t>
  </si>
  <si>
    <t>Obchodovatelnost pozic je zajištěna již při výběru nakupovaných aktiv limitem předepisujícím maximální dobu do zlikvidnění při normálním fungování trhu.</t>
  </si>
  <si>
    <t xml:space="preserve">Zpřístupněné informace by měly obsahovat popis metodiky použité k zajištění vhodnosti zásad a postupů zavedených pro celkové řízení obchodního portfolia. </t>
  </si>
  <si>
    <t>Operace s obchodním portfoliem jsou omezovány soustavou limitů.</t>
  </si>
  <si>
    <t>Obecné pokyny k řízení rizika likvidity a ke zpřístupňování informací o ukazateli krytí likvidity (EBA/GL/2017/01)</t>
  </si>
  <si>
    <t xml:space="preserve">Riziko likvidity - kvalitativní a kvantitativní informace </t>
  </si>
  <si>
    <t>nařízení (EU) 
č. 575/2013</t>
  </si>
  <si>
    <t>Kvalitativní a kvantitativní informace o riziku likvidity 
v souladu s čl. 435 odst. 1 nařízení (EU) č. 575/2013</t>
  </si>
  <si>
    <r>
      <t xml:space="preserve">Pozn.: Tuto šablonu použijí pouze </t>
    </r>
    <r>
      <rPr>
        <b/>
        <sz val="10"/>
        <rFont val="Arial"/>
        <family val="2"/>
        <charset val="238"/>
      </rPr>
      <t>úvěrové instituce</t>
    </r>
    <r>
      <rPr>
        <sz val="10"/>
        <rFont val="Arial"/>
        <family val="2"/>
        <charset val="238"/>
      </rPr>
      <t>, které se musí řídit obecnými pokyny k požadavkům na zpřístupňování informací (EBA/GL/2016/11) a na které se vztahuje nařízení Komise v přenesené pravomoci (EU) 2015/61, pokud jde o požadavek na úvěrové instituce týkající se krytí likvidity</t>
    </r>
  </si>
  <si>
    <r>
      <t>Účel:</t>
    </r>
    <r>
      <rPr>
        <sz val="10"/>
        <color theme="1"/>
        <rFont val="Arial"/>
        <family val="2"/>
        <charset val="238"/>
      </rPr>
      <t xml:space="preserve"> Zpřístupnit cíle a zásady řízení rizika likvidity</t>
    </r>
  </si>
  <si>
    <r>
      <t>Oblast působnosti:</t>
    </r>
    <r>
      <rPr>
        <sz val="10"/>
        <color theme="1"/>
        <rFont val="Arial"/>
        <family val="2"/>
        <charset val="238"/>
      </rPr>
      <t xml:space="preserve"> Tato tabulka je povinná pro úvěrové instituce uvedené v odstavci 7 těchto obecných pokynů.</t>
    </r>
  </si>
  <si>
    <r>
      <t>Obsah:</t>
    </r>
    <r>
      <rPr>
        <sz val="10"/>
        <color theme="1"/>
        <rFont val="Arial"/>
        <family val="2"/>
        <charset val="238"/>
      </rPr>
      <t xml:space="preserve"> Kvalitativní a kvantitativní informace</t>
    </r>
  </si>
  <si>
    <r>
      <t>Četnost:</t>
    </r>
    <r>
      <rPr>
        <sz val="10"/>
        <color theme="1"/>
        <rFont val="Arial"/>
        <family val="2"/>
        <charset val="238"/>
      </rPr>
      <t xml:space="preserve"> Nejméně jednou ročně</t>
    </r>
  </si>
  <si>
    <r>
      <t xml:space="preserve">Formát: </t>
    </r>
    <r>
      <rPr>
        <sz val="10"/>
        <color theme="1"/>
        <rFont val="Arial"/>
        <family val="2"/>
        <charset val="238"/>
      </rPr>
      <t>Flexibilní</t>
    </r>
  </si>
  <si>
    <t>čl. 435 odst. 1</t>
  </si>
  <si>
    <t>Strategie a procesy řízení rizika likvidity</t>
  </si>
  <si>
    <t>Struktura a organizace funkce řízení rizika likvidity (pravomoci, pravidla a jiná ujednání)</t>
  </si>
  <si>
    <t>Rozsah a povaha systémů pro předkládání výkazů a měření rizika likvidity</t>
  </si>
  <si>
    <t>Rozsah je dán regulátorem v předepsané, pravidla měsíční frekvenci.</t>
  </si>
  <si>
    <t>Zásady pro zajištění a snižování rizika likvidity a strategie a postupy pro sledování trvalé efektivity nástrojů na zajištění a snižování rizika</t>
  </si>
  <si>
    <t>Prohlášení schválené vedoucím orgánem o přiměřenosti opatření k řízení rizika likvidity instituce poskytující ujištění, že zavedené systémy řízení rizika likvidity jsou přiměřené s ohledem na profil a strategii instituce</t>
  </si>
  <si>
    <t>Vnitřní předpis Řízení rizika likvidity byl schválen Představenstvem.</t>
  </si>
  <si>
    <t>Stručné prohlášení o riziku likvidity schválené vedoucím orgánem, které výstižně popisuje celkový profil rizika likvidity instituce související se strategií podnikání. Toto prohlášení obsahuje klíčové ukazatele a údaje (jiné než ty, které jsou již obsaženy v příloze II těchto obecných pokynů), které poskytují externím zúčastněným stranám ucelenou představu o řízení rizika likvidity instituce, včetně toho, jak je profil rizika likvidity instituce propojen s tolerancí k tomuto riziku stanovenou vedoucím orgánem.</t>
  </si>
  <si>
    <t>Pozn.: Údaje se uveřejní v souladu s obecnými pokyny orgánu EBA k podstatnosti, vyhrazenosti a důvěrnosti a k četnosti zpřístupňování informací podle čl. 432 odst. 1 a 2 nařízení (EU) č. 575/2013 (EBA/GL/2014/14)</t>
  </si>
  <si>
    <t>Pozn.: Detailní instrukce k vyplňování této šablony jsou uvedeny v EBA/GL/2017/01</t>
  </si>
  <si>
    <t>Společnost je v souladu se svou obchodní strategií orientována na málo rizikové činnosti. Tolerance k riziku stanovená Představenstvem je definována do výše minima ze dvou složek. První složkou je nadlimitní kapitál, což je rozdíl mezi výší regulatorního kapitálu oproti limitu minimální výše regulatorního kapitálu. Druhou složkou je rozdíl mezi výší regulatorního kapitálu a souhrnem kapitálových požadavků včetně rezerv (tedy spotřebovaným kapitálem ve variantě standardního přístupu a vnitřně stanoveného kapitálu).
Řízení rizik je přímo podřízenou složkou Představenstva a je nezávislé na všech ostatních složkách instituce. Společnost preferuje riziko ušlého výdělku před rizikem ztráty aktiv. Celý risk management je založen na prevenci, tj. na denním sledování dodržování předepsaných limitů a regulatorních ukazatelů, sledování čerpání nákladů a výnosů. Potřebné korekce lze realizovant bezodkladně, třeba i na denní bázi.</t>
  </si>
  <si>
    <t xml:space="preserve"> Společnost je orientována na poměrně jednoduché produkty, jejichž realizace je zatížena relativně malým počtem významných rizik. S ohledem na preventivní charakter risk managementu a denní vyhodnocování dodržování předepsaných limitů a procesů, je systém řízení rizik ve společnosti dostatečnš robustní a efektivní. Rovněž podléhá pravidelnému ročnímu auditu. Řízení rizik je součástí řídícího a kontrolního systému společnosti. </t>
  </si>
  <si>
    <t>Hlavním rysem řízení rizik ve společnosti je důraz na prevenci. Veškeré rizikové procesy a expozice jsou mitigovány soustavou vnitřních limitů a postupů, které jsou přísnější než regulatorní. Nejmenší averzi společnost uplatňuje vůči riziku ušlé příležitosti.</t>
  </si>
  <si>
    <t>Strategie je plně determinována charakterem a realizací obchodního modelu - směna a platební služby. Charakteristickým a podstatným rysem řízení likvidity je pravidlo, že společnost převádí finanční prostředky klientovi až po obdržení protihodnoty transakce od klienta. Řízení likvidity je prováděno na denní bázi.</t>
  </si>
  <si>
    <t>Organizace řízení rizika vychází z těsné permanentní informační propojenosti útvarů Trearury, Back-office, Financí a Risk Managementu. S ohledem na velikost společnosti a rozsah poskytovaných produktů je útvar řízení rizik dále nečleněný.</t>
  </si>
  <si>
    <t>Pohotovostní plán je sepsán ve vnitřním předpisu schváleným Představenstvem</t>
  </si>
  <si>
    <t>Zatěžový test realizován jen na měnové riziko (pomocí historických dat a VaR) a na úrokové riziko investičního portfolia pomocí předepsaných úrokových šokových scénářů.</t>
  </si>
  <si>
    <t>Riziko likvidity nepatří mezi nejvýznamnější rizika ve společnosti. Organizace řízení rizika likvidity vychází z těsné permanentní informační propojenosti útvarů Trearury, Back-office, Financí a Risk Managementu. Řízení likvidity je upraveno i soustavou vnitřních limitů založených na časových koších, limitech koncentrace a limitech vztažených na jednotlivé části struktury aktiv.</t>
  </si>
  <si>
    <t>Pouze úložkami finančních prostředků u bank a transformací volných prostředků do nákupu dluhopidů.</t>
  </si>
  <si>
    <t>Představenstvo schvaluje limity angažovanosti k jednotlivým bankám, u nichž Risk management provádí pravidelné sledování vývoje ratingu, dále schvaluje soustavu limitů upravujících nákup cenných papírů (dluhopisů) do obou portfolií společnosti. Míra rizika je pravidelně vyhodnocována.</t>
  </si>
  <si>
    <t>Společnost v maximální možné míře používá k mitigaci rizik strategii uzavírání úrokových pozic protiobchodem tam, kde je to možné a efektivní.</t>
  </si>
  <si>
    <t>Organizace řízení tržního rizika vychází z těsné permanentní informační propojenosti útvarů Trearury, Back-office, Financí a Risk Managementu.</t>
  </si>
  <si>
    <t>Měření rizik se provádí na denní bázi. Hlášení o rizicích je pravidelnou součástí každého pravidelného (měsíčního) zasedání představenstva. Podle potřeby se akutní stavy hlásí bezodkladně.</t>
  </si>
  <si>
    <t>Ve vztahu k operačním rizikům používá k jejich mitigaci přístupy pomocí smluvního zajištění, pojištění, sebehodnocení, interního školení a testování, hlavně v oblasti ICT. Cíle a zásady řízení operačních rizik jsou shodné s cíli a zásadami komplexního řízení rizik.</t>
  </si>
  <si>
    <t>Orgány hrající úlohu při vytváření zásad odměňování, dohlížení na zásady: Představenstvo, kontrolní komise, útvar vnitřního auditu. Zasedání 12x za rok. Externí poradenství nebylo využito. Vybraní pracovníci, kteří mají dopad na rizikový profil společnosti, včetně dalších informací jsou zveřejněny ve Mzdovém řádu společnosti.</t>
  </si>
  <si>
    <t>Mzdový řád upravuje seznam vybraných zaměstnanců s významným vlivem na celkový profil společnosti a pravidla pro výplatu jejich pohyblivé složky mzdy (kritéria hodnocení a odměňování, periodicita, přiznávání odměny a její maximální poměr). Dle mzdového řádu kontrolní orgán schvaluje a pravidelně vyhodnocuje zásady odměňování vybraných pracovníků. Rovněž jsou zásady odměňování vybraných skupin podrobeno celkovému nezávislému prověření útvarem vnitřní audit. Zaručenou pohyblivou složku nevyužíváme, odstupné vybraným zaměstnancům nebylo přiznáno.</t>
  </si>
  <si>
    <t>Uplatňované způsoby jsou v souladu se strategií, cíli, hodnotami a dlouhodobými zájmy Citfin, nepodněcují k podstupování rizika nad rámec akceptovatelné míry  rizika, podporují řádné a efektivní řízení jednotlivých rizik, zajišťují, že odměny jako celek neomezují schopnost posílit kapitál. Popis hlavních kvantitativních a kvalitativních výkonnostních ukazatelů a ukazatelů rizik používaných k hodnocení výsledků dosažených institucí, obchodním útvarem a jednotlivci, kombinací jednotlivých ukazatelů a zohlednění současných i budoucích rizik.</t>
  </si>
  <si>
    <t>Údaje o konkrétních výkonnostních ukazatelích používaných při určování pohyblivé složky odměny a o kritériích sloužících ke stanovení vyváženého poměru mezi stálou a pohyblivou složkou odměny. Poměr je vhodně vyvážený, motivační a zároveň takový, aby neohrožoval objektivitu a nezávislost. Je uplatňován flexibilní přístup k pohyblivé složce mzdy. Poměry jsou založeny také na charakteru činnosti dané pracovní pozice (náplni práce).</t>
  </si>
  <si>
    <t>Nárok na výplatu pohyblivé složky mzdy je i při splnění příslušných výkonnostních cílů přiznán pouze tehdy, je-li to udržitelné vzhledem k celkové finanční situaci Citfin. Systém odměňování vychází z velikosti, tržního podílu, organizačního uspořádání, povahy, rozsahu a složitosti činnosti Citfin a je tvořen vzájemně propojenými procesy a praktickými postupy, jimiž se Citfin a jim delegovaní zástupci řídí při odměňování zaměstnanců dle jejich přínosu, dovedností, schopností a jejich aktuální „tržní hodnoty".</t>
  </si>
  <si>
    <t>Vzhledem k charakteru činnosti organizace, tento způsob odměňování není používán.</t>
  </si>
  <si>
    <t xml:space="preserve">Výplata pohyblivé složky mzdy je podmíněna realizací individuálního hodnocení ze strany přímého nadřízeného. O tomto hodnocení je proveden záznam prostřednictvím hodnotícího formuláře. Jde o kombinaci hodnocení individuální pracovní výkonnosti a výkonnosti oddělení, finanční i nefinanční kritéria výkonnosti. Důraz na dlouhodobější výsledky, zohlednění rizik i nákladů. </t>
  </si>
  <si>
    <t>Nerelevantní</t>
  </si>
</sst>
</file>

<file path=xl/styles.xml><?xml version="1.0" encoding="utf-8"?>
<styleSheet xmlns="http://schemas.openxmlformats.org/spreadsheetml/2006/main">
  <numFmts count="1">
    <numFmt numFmtId="164" formatCode="#,##0\ _K_č"/>
  </numFmts>
  <fonts count="194">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sz val="9"/>
      <color indexed="81"/>
      <name val="Tahoma"/>
      <family val="2"/>
      <charset val="238"/>
    </font>
    <font>
      <b/>
      <sz val="9"/>
      <color indexed="81"/>
      <name val="Tahoma"/>
      <family val="2"/>
      <charset val="238"/>
    </font>
    <font>
      <b/>
      <sz val="10"/>
      <name val="Arial"/>
      <family val="2"/>
      <charset val="238"/>
    </font>
    <font>
      <sz val="10"/>
      <color rgb="FF3F8BD0"/>
      <name val="Arial"/>
      <family val="2"/>
      <charset val="238"/>
    </font>
    <font>
      <b/>
      <sz val="10"/>
      <color rgb="FFFF0000"/>
      <name val="Arial"/>
      <family val="2"/>
      <charset val="238"/>
    </font>
    <font>
      <u/>
      <sz val="10"/>
      <color indexed="12"/>
      <name val="Arial"/>
      <family val="2"/>
      <charset val="238"/>
    </font>
  </fonts>
  <fills count="35">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rgb="FF000000"/>
      </right>
      <top style="medium">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1">
    <xf numFmtId="0" fontId="0" fillId="0" borderId="0"/>
    <xf numFmtId="0" fontId="10" fillId="3" borderId="2" applyNumberFormat="0" applyFill="0" applyBorder="0" applyAlignment="0" applyProtection="0">
      <alignment horizontal="left"/>
    </xf>
    <xf numFmtId="0" fontId="11" fillId="0" borderId="0">
      <alignment vertical="center"/>
    </xf>
    <xf numFmtId="0" fontId="11" fillId="0" borderId="0">
      <alignment vertical="center"/>
    </xf>
    <xf numFmtId="0" fontId="13" fillId="0" borderId="0" applyNumberFormat="0" applyFill="0" applyBorder="0" applyAlignment="0" applyProtection="0"/>
    <xf numFmtId="3" fontId="11" fillId="4" borderId="1" applyFont="0">
      <alignment horizontal="right" vertical="center"/>
      <protection locked="0"/>
    </xf>
    <xf numFmtId="0" fontId="25" fillId="0" borderId="0" applyNumberFormat="0" applyFill="0" applyBorder="0" applyAlignment="0" applyProtection="0"/>
    <xf numFmtId="0" fontId="11" fillId="7" borderId="1" applyNumberFormat="0" applyFont="0" applyBorder="0">
      <alignment horizontal="center" vertical="center"/>
    </xf>
    <xf numFmtId="0" fontId="29" fillId="3" borderId="7" applyFont="0" applyBorder="0">
      <alignment horizontal="center" wrapText="1"/>
    </xf>
    <xf numFmtId="0" fontId="11" fillId="0" borderId="0"/>
    <xf numFmtId="0" fontId="9" fillId="0" borderId="0"/>
    <xf numFmtId="0" fontId="11" fillId="0" borderId="0"/>
    <xf numFmtId="0" fontId="8" fillId="0" borderId="0"/>
    <xf numFmtId="0" fontId="95" fillId="0" borderId="0" applyNumberFormat="0" applyFill="0" applyBorder="0" applyAlignment="0" applyProtection="0">
      <alignment vertical="top"/>
      <protection locked="0"/>
    </xf>
    <xf numFmtId="0" fontId="11" fillId="0" borderId="0"/>
    <xf numFmtId="0" fontId="11" fillId="0" borderId="0"/>
    <xf numFmtId="9" fontId="69" fillId="0" borderId="0" applyFont="0" applyFill="0" applyBorder="0" applyAlignment="0" applyProtection="0"/>
    <xf numFmtId="0" fontId="11" fillId="0" borderId="0"/>
    <xf numFmtId="9" fontId="69" fillId="0" borderId="0" applyFont="0" applyFill="0" applyBorder="0" applyAlignment="0" applyProtection="0"/>
    <xf numFmtId="0" fontId="7" fillId="0" borderId="0"/>
    <xf numFmtId="0" fontId="2" fillId="0" borderId="0"/>
  </cellStyleXfs>
  <cellXfs count="1707">
    <xf numFmtId="0" fontId="0" fillId="0" borderId="0" xfId="0"/>
    <xf numFmtId="0" fontId="0" fillId="0" borderId="0" xfId="0" applyFont="1"/>
    <xf numFmtId="0" fontId="0" fillId="0" borderId="0" xfId="0" applyFill="1"/>
    <xf numFmtId="0" fontId="10" fillId="0" borderId="0" xfId="1" applyFont="1" applyFill="1" applyBorder="1" applyAlignment="1"/>
    <xf numFmtId="0" fontId="12" fillId="0" borderId="0" xfId="3" applyFont="1" applyFill="1" applyBorder="1">
      <alignment vertical="center"/>
    </xf>
    <xf numFmtId="0" fontId="14" fillId="0" borderId="0" xfId="0" applyFont="1"/>
    <xf numFmtId="0" fontId="12" fillId="0" borderId="0" xfId="3" applyFont="1" applyFill="1" applyBorder="1" applyAlignment="1">
      <alignment vertical="center"/>
    </xf>
    <xf numFmtId="0" fontId="16" fillId="0" borderId="0" xfId="0" applyFont="1" applyFill="1" applyBorder="1"/>
    <xf numFmtId="0" fontId="15" fillId="0" borderId="0" xfId="0" applyFont="1"/>
    <xf numFmtId="0" fontId="17" fillId="0" borderId="0" xfId="4" applyFont="1" applyFill="1" applyBorder="1" applyAlignment="1">
      <alignment horizontal="left" vertical="center"/>
    </xf>
    <xf numFmtId="0" fontId="12" fillId="0" borderId="0" xfId="2" applyFont="1" applyFill="1" applyBorder="1">
      <alignment vertical="center"/>
    </xf>
    <xf numFmtId="0" fontId="0" fillId="0" borderId="1" xfId="0" applyFont="1" applyBorder="1" applyAlignment="1">
      <alignment horizontal="center"/>
    </xf>
    <xf numFmtId="0" fontId="18" fillId="0" borderId="1" xfId="3" applyFont="1" applyFill="1" applyBorder="1" applyAlignment="1" applyProtection="1">
      <alignment horizontal="center" vertical="center"/>
    </xf>
    <xf numFmtId="0" fontId="18"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18" fillId="0" borderId="1" xfId="3" applyFont="1" applyFill="1" applyBorder="1" applyAlignment="1">
      <alignment horizontal="center" vertical="center" wrapText="1"/>
    </xf>
    <xf numFmtId="3" fontId="18" fillId="0" borderId="1" xfId="5" applyFont="1" applyFill="1" applyBorder="1" applyAlignment="1">
      <alignment horizontal="left" vertical="center"/>
      <protection locked="0"/>
    </xf>
    <xf numFmtId="3" fontId="18" fillId="0" borderId="1" xfId="5" applyFont="1" applyFill="1" applyBorder="1" applyAlignment="1">
      <alignment horizontal="left" vertical="center" wrapText="1"/>
      <protection locked="0"/>
    </xf>
    <xf numFmtId="0" fontId="19" fillId="0" borderId="1" xfId="0" applyFont="1" applyBorder="1" applyAlignment="1">
      <alignment horizontal="center" vertical="center" wrapText="1"/>
    </xf>
    <xf numFmtId="0" fontId="0" fillId="0" borderId="1" xfId="0" applyFont="1" applyBorder="1"/>
    <xf numFmtId="0" fontId="19" fillId="0" borderId="1" xfId="0" applyFont="1" applyBorder="1" applyAlignment="1">
      <alignment horizontal="left" vertical="center" wrapText="1"/>
    </xf>
    <xf numFmtId="0" fontId="0" fillId="0" borderId="5" xfId="0" applyFont="1" applyBorder="1"/>
    <xf numFmtId="0" fontId="19" fillId="0" borderId="6" xfId="0" applyFont="1" applyBorder="1" applyAlignment="1">
      <alignment horizontal="center" vertical="center" wrapText="1"/>
    </xf>
    <xf numFmtId="0" fontId="0" fillId="0" borderId="0" xfId="0" applyFont="1" applyBorder="1"/>
    <xf numFmtId="0" fontId="19" fillId="0" borderId="0" xfId="0" applyFont="1" applyBorder="1" applyAlignment="1">
      <alignment horizontal="center" vertical="center" wrapText="1"/>
    </xf>
    <xf numFmtId="0" fontId="19" fillId="0" borderId="7" xfId="0" applyFont="1" applyBorder="1" applyAlignment="1">
      <alignment horizontal="left" vertical="center" wrapText="1"/>
    </xf>
    <xf numFmtId="0" fontId="0" fillId="0" borderId="1" xfId="0" applyFont="1" applyBorder="1" applyAlignment="1">
      <alignment horizontal="center" vertical="center" wrapText="1"/>
    </xf>
    <xf numFmtId="0" fontId="15" fillId="2" borderId="1" xfId="0" applyFont="1" applyFill="1" applyBorder="1" applyAlignment="1">
      <alignment vertical="center" wrapText="1"/>
    </xf>
    <xf numFmtId="0" fontId="19" fillId="0" borderId="1" xfId="0" applyFont="1" applyBorder="1" applyAlignment="1">
      <alignment vertical="center" wrapText="1"/>
    </xf>
    <xf numFmtId="0" fontId="22" fillId="2"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20" fillId="0" borderId="0" xfId="0" applyFont="1" applyBorder="1" applyAlignment="1">
      <alignment vertical="center" wrapText="1"/>
    </xf>
    <xf numFmtId="0" fontId="21" fillId="0" borderId="4" xfId="0" applyFont="1" applyBorder="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23" fillId="0" borderId="0" xfId="0" applyFont="1"/>
    <xf numFmtId="0" fontId="2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27" fillId="0" borderId="0" xfId="0" applyFont="1"/>
    <xf numFmtId="0" fontId="18" fillId="0" borderId="0" xfId="0" applyFont="1"/>
    <xf numFmtId="0" fontId="18" fillId="0" borderId="1" xfId="0" applyFont="1" applyBorder="1" applyAlignment="1">
      <alignment horizontal="left" vertical="center" wrapText="1" indent="1"/>
    </xf>
    <xf numFmtId="0" fontId="24" fillId="0" borderId="0" xfId="0" applyFont="1"/>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18" fillId="0" borderId="1" xfId="0" applyFont="1" applyFill="1" applyBorder="1" applyAlignment="1">
      <alignment vertical="center" wrapText="1"/>
    </xf>
    <xf numFmtId="0" fontId="18" fillId="0" borderId="7" xfId="0" applyFont="1" applyFill="1" applyBorder="1" applyAlignment="1">
      <alignment vertical="center" wrapText="1"/>
    </xf>
    <xf numFmtId="0" fontId="18" fillId="0" borderId="1" xfId="0" applyFont="1" applyFill="1" applyBorder="1" applyAlignment="1">
      <alignment horizontal="justify" vertical="center" wrapText="1"/>
    </xf>
    <xf numFmtId="0" fontId="28" fillId="0" borderId="0" xfId="0" applyFont="1" applyFill="1"/>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0" xfId="0" applyFont="1" applyFill="1" applyBorder="1" applyAlignment="1">
      <alignment vertical="center" wrapText="1"/>
    </xf>
    <xf numFmtId="0" fontId="30"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1"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2"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2" fillId="0" borderId="1" xfId="0" applyFont="1" applyBorder="1" applyAlignment="1">
      <alignment vertical="center" wrapText="1"/>
    </xf>
    <xf numFmtId="0" fontId="32"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8" borderId="1" xfId="0" applyFont="1" applyFill="1" applyBorder="1" applyAlignment="1">
      <alignment vertical="center" wrapText="1"/>
    </xf>
    <xf numFmtId="0" fontId="15" fillId="0" borderId="1" xfId="0" applyFont="1" applyBorder="1" applyAlignment="1">
      <alignment horizontal="center" vertical="center"/>
    </xf>
    <xf numFmtId="0" fontId="37" fillId="0" borderId="0" xfId="0" applyFont="1" applyAlignment="1">
      <alignment horizontal="center" vertical="center"/>
    </xf>
    <xf numFmtId="0" fontId="38" fillId="0" borderId="0" xfId="0" applyFont="1"/>
    <xf numFmtId="0" fontId="18"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39" fillId="8" borderId="1" xfId="0" applyFont="1" applyFill="1" applyBorder="1" applyAlignment="1">
      <alignment vertical="center" wrapText="1"/>
    </xf>
    <xf numFmtId="0" fontId="0" fillId="0" borderId="1" xfId="0" applyFont="1" applyBorder="1" applyAlignment="1">
      <alignment vertical="top" wrapText="1"/>
    </xf>
    <xf numFmtId="0" fontId="39" fillId="0" borderId="1" xfId="0" applyFont="1" applyBorder="1" applyAlignment="1">
      <alignment horizontal="lef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2" fillId="0" borderId="0" xfId="0" applyFont="1"/>
    <xf numFmtId="0" fontId="0" fillId="0" borderId="0" xfId="0" applyBorder="1" applyAlignment="1">
      <alignment vertical="center"/>
    </xf>
    <xf numFmtId="0" fontId="40" fillId="0" borderId="0" xfId="0" applyFont="1"/>
    <xf numFmtId="0" fontId="41" fillId="0" borderId="0" xfId="0" applyFont="1"/>
    <xf numFmtId="0" fontId="42" fillId="0" borderId="0" xfId="0" applyFont="1" applyAlignment="1">
      <alignment vertical="center"/>
    </xf>
    <xf numFmtId="0" fontId="43" fillId="0" borderId="0" xfId="0" applyFont="1" applyAlignment="1">
      <alignment horizontal="center" vertical="center" wrapText="1"/>
    </xf>
    <xf numFmtId="0" fontId="43" fillId="0" borderId="0" xfId="0" applyFont="1" applyBorder="1" applyAlignment="1">
      <alignment horizontal="justify" vertical="center" wrapText="1"/>
    </xf>
    <xf numFmtId="0" fontId="44" fillId="0" borderId="1" xfId="0" applyFont="1" applyBorder="1" applyAlignment="1">
      <alignment horizontal="center" vertical="center" wrapText="1"/>
    </xf>
    <xf numFmtId="0" fontId="45" fillId="10" borderId="1" xfId="0" applyFont="1" applyFill="1" applyBorder="1" applyAlignment="1">
      <alignment horizontal="center" vertical="center" wrapText="1"/>
    </xf>
    <xf numFmtId="0" fontId="44" fillId="0" borderId="3" xfId="0" applyFont="1" applyBorder="1" applyAlignment="1">
      <alignment horizontal="center" vertical="center" wrapText="1"/>
    </xf>
    <xf numFmtId="0" fontId="44" fillId="0" borderId="8" xfId="0" applyFont="1" applyBorder="1" applyAlignment="1">
      <alignment horizontal="center" vertical="center" wrapText="1"/>
    </xf>
    <xf numFmtId="0" fontId="43" fillId="0" borderId="0" xfId="0" applyFont="1" applyBorder="1" applyAlignment="1">
      <alignment horizontal="center" vertical="center" wrapText="1"/>
    </xf>
    <xf numFmtId="0" fontId="44" fillId="0" borderId="1" xfId="0" applyFont="1" applyBorder="1" applyAlignment="1">
      <alignment horizontal="left" vertical="center" wrapText="1"/>
    </xf>
    <xf numFmtId="0" fontId="50" fillId="10"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4" fillId="11" borderId="1" xfId="0" applyFont="1" applyFill="1" applyBorder="1" applyAlignment="1">
      <alignment horizontal="center" vertical="center" wrapText="1"/>
    </xf>
    <xf numFmtId="0" fontId="45" fillId="11" borderId="1" xfId="0" applyFont="1" applyFill="1" applyBorder="1" applyAlignment="1">
      <alignment horizontal="left" vertical="center" wrapText="1"/>
    </xf>
    <xf numFmtId="0" fontId="50" fillId="12" borderId="1" xfId="0" applyFont="1" applyFill="1" applyBorder="1" applyAlignment="1">
      <alignment horizontal="center" vertical="center" wrapText="1"/>
    </xf>
    <xf numFmtId="0" fontId="47" fillId="11"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4" fillId="0" borderId="1" xfId="0" applyFont="1" applyBorder="1" applyAlignment="1">
      <alignment horizontal="justify" vertical="center" wrapText="1"/>
    </xf>
    <xf numFmtId="0" fontId="50" fillId="10" borderId="1" xfId="0" applyFont="1" applyFill="1" applyBorder="1" applyAlignment="1">
      <alignment horizontal="justify" vertical="center" wrapText="1"/>
    </xf>
    <xf numFmtId="0" fontId="44" fillId="13" borderId="1" xfId="0" applyFont="1" applyFill="1" applyBorder="1" applyAlignment="1">
      <alignment horizontal="center" vertical="center" wrapText="1"/>
    </xf>
    <xf numFmtId="0" fontId="47" fillId="13" borderId="1" xfId="0" applyFont="1" applyFill="1" applyBorder="1" applyAlignment="1">
      <alignment horizontal="center" vertical="center" wrapText="1"/>
    </xf>
    <xf numFmtId="0" fontId="47" fillId="0" borderId="1" xfId="0" applyFont="1" applyBorder="1" applyAlignment="1">
      <alignment horizontal="left" vertical="center" wrapText="1"/>
    </xf>
    <xf numFmtId="0" fontId="51" fillId="14" borderId="1" xfId="0" applyFont="1" applyFill="1" applyBorder="1" applyAlignment="1">
      <alignment horizontal="justify" vertical="center" wrapText="1"/>
    </xf>
    <xf numFmtId="0" fontId="44" fillId="0" borderId="1" xfId="0" applyFont="1" applyBorder="1" applyAlignment="1">
      <alignment vertical="top" wrapText="1"/>
    </xf>
    <xf numFmtId="0" fontId="47" fillId="0" borderId="1" xfId="0" applyFont="1" applyBorder="1" applyAlignment="1">
      <alignment horizontal="justify" vertical="center" wrapText="1"/>
    </xf>
    <xf numFmtId="0" fontId="30" fillId="0" borderId="0" xfId="0" applyFont="1" applyFill="1"/>
    <xf numFmtId="0" fontId="28"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Fill="1" applyBorder="1" applyAlignment="1">
      <alignment horizontal="justify" vertical="center"/>
    </xf>
    <xf numFmtId="0" fontId="27" fillId="0" borderId="1" xfId="0" applyFont="1" applyFill="1" applyBorder="1" applyAlignment="1">
      <alignment vertical="center"/>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0" fillId="0" borderId="0" xfId="0" applyFill="1" applyAlignment="1">
      <alignmen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2" fillId="0" borderId="1" xfId="0" applyFont="1" applyFill="1" applyBorder="1" applyAlignment="1">
      <alignment vertical="center" wrapText="1"/>
    </xf>
    <xf numFmtId="0" fontId="27" fillId="0" borderId="1" xfId="0" applyFont="1" applyFill="1" applyBorder="1" applyAlignment="1">
      <alignment horizontal="justify" vertical="center" wrapText="1"/>
    </xf>
    <xf numFmtId="0" fontId="23" fillId="0" borderId="0" xfId="0" applyFont="1" applyFill="1" applyAlignment="1">
      <alignment wrapText="1"/>
    </xf>
    <xf numFmtId="0" fontId="52" fillId="0" borderId="1" xfId="0" applyFont="1" applyFill="1" applyBorder="1" applyAlignment="1">
      <alignment horizontal="justify" vertical="center" wrapText="1"/>
    </xf>
    <xf numFmtId="0" fontId="23" fillId="0" borderId="0" xfId="0" applyFont="1" applyFill="1"/>
    <xf numFmtId="0" fontId="18" fillId="0" borderId="0" xfId="0" applyFont="1" applyFill="1"/>
    <xf numFmtId="0" fontId="27" fillId="0" borderId="1" xfId="0" applyFont="1" applyFill="1" applyBorder="1" applyAlignment="1">
      <alignment horizontal="left" vertical="center" wrapText="1" indent="1"/>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Alignment="1">
      <alignment vertical="center"/>
    </xf>
    <xf numFmtId="0" fontId="59" fillId="0" borderId="16" xfId="0" applyFont="1" applyBorder="1" applyAlignment="1">
      <alignment vertical="center"/>
    </xf>
    <xf numFmtId="0" fontId="19" fillId="0" borderId="0" xfId="0" applyFont="1" applyBorder="1" applyAlignment="1">
      <alignment vertical="center" wrapText="1"/>
    </xf>
    <xf numFmtId="0" fontId="22" fillId="0" borderId="0" xfId="0" applyFont="1" applyBorder="1" applyAlignment="1">
      <alignment vertical="center" wrapText="1"/>
    </xf>
    <xf numFmtId="0" fontId="22" fillId="0" borderId="1" xfId="0" applyFont="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31" fillId="0" borderId="0" xfId="0" applyFont="1" applyBorder="1" applyAlignment="1">
      <alignment vertical="center"/>
    </xf>
    <xf numFmtId="0" fontId="0" fillId="0" borderId="0" xfId="0" applyFill="1" applyBorder="1"/>
    <xf numFmtId="0" fontId="18" fillId="0" borderId="1" xfId="0" applyFont="1" applyFill="1" applyBorder="1" applyAlignment="1">
      <alignment horizontal="center" vertical="center"/>
    </xf>
    <xf numFmtId="0" fontId="0" fillId="0" borderId="0" xfId="0" applyFont="1" applyFill="1" applyBorder="1"/>
    <xf numFmtId="0" fontId="61" fillId="0" borderId="0" xfId="0" applyFont="1" applyFill="1" applyBorder="1" applyAlignment="1">
      <alignment vertical="center" wrapText="1"/>
    </xf>
    <xf numFmtId="0" fontId="19" fillId="0" borderId="1" xfId="0" applyFont="1" applyFill="1" applyBorder="1" applyAlignment="1">
      <alignment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wrapText="1"/>
    </xf>
    <xf numFmtId="0" fontId="60" fillId="0" borderId="1" xfId="0" applyFont="1" applyFill="1" applyBorder="1" applyAlignment="1">
      <alignment vertical="center" wrapText="1"/>
    </xf>
    <xf numFmtId="0" fontId="18" fillId="0" borderId="1" xfId="0" applyFont="1" applyFill="1" applyBorder="1" applyAlignment="1">
      <alignment vertical="center"/>
    </xf>
    <xf numFmtId="0" fontId="56" fillId="0" borderId="0" xfId="0" applyFont="1" applyAlignment="1">
      <alignment vertical="center"/>
    </xf>
    <xf numFmtId="0" fontId="28" fillId="0" borderId="0" xfId="0" applyFont="1" applyFill="1" applyAlignment="1">
      <alignment vertical="center"/>
    </xf>
    <xf numFmtId="0" fontId="14"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0" borderId="1" xfId="0" quotePrefix="1" applyFont="1" applyBorder="1" applyAlignment="1">
      <alignment horizontal="center"/>
    </xf>
    <xf numFmtId="0" fontId="52" fillId="6" borderId="1" xfId="3" applyFont="1" applyFill="1" applyBorder="1" applyAlignment="1">
      <alignment horizontal="left" vertical="center" wrapText="1" indent="1"/>
    </xf>
    <xf numFmtId="3" fontId="27" fillId="6" borderId="1" xfId="5" applyFont="1" applyFill="1" applyBorder="1" applyAlignment="1">
      <alignment horizontal="center" vertical="center"/>
      <protection locked="0"/>
    </xf>
    <xf numFmtId="0" fontId="14" fillId="6" borderId="1" xfId="0" applyFont="1" applyFill="1" applyBorder="1"/>
    <xf numFmtId="0" fontId="14" fillId="0" borderId="1" xfId="0" applyFont="1" applyBorder="1"/>
    <xf numFmtId="0" fontId="27" fillId="3" borderId="1" xfId="3" applyFont="1" applyFill="1" applyBorder="1" applyAlignment="1">
      <alignment horizontal="left" vertical="center" wrapText="1" indent="2"/>
    </xf>
    <xf numFmtId="3" fontId="27" fillId="0" borderId="1" xfId="5" applyFont="1" applyFill="1" applyBorder="1" applyAlignment="1">
      <alignment horizontal="center" vertical="center" wrapText="1"/>
      <protection locked="0"/>
    </xf>
    <xf numFmtId="3" fontId="27" fillId="0" borderId="1" xfId="5" quotePrefix="1" applyFont="1" applyFill="1" applyBorder="1" applyAlignment="1">
      <alignment horizontal="center" vertical="center" wrapText="1"/>
      <protection locked="0"/>
    </xf>
    <xf numFmtId="0" fontId="27" fillId="0" borderId="1" xfId="3" applyFont="1" applyFill="1" applyBorder="1" applyAlignment="1">
      <alignment horizontal="left" vertical="center" wrapText="1" indent="3"/>
    </xf>
    <xf numFmtId="3" fontId="27" fillId="0" borderId="1" xfId="5" applyFont="1" applyFill="1" applyBorder="1" applyAlignment="1">
      <alignment horizontal="center" vertical="center"/>
      <protection locked="0"/>
    </xf>
    <xf numFmtId="0" fontId="14" fillId="0" borderId="1" xfId="0" quotePrefix="1" applyFont="1" applyBorder="1" applyAlignment="1">
      <alignment horizontal="center" vertical="center"/>
    </xf>
    <xf numFmtId="3" fontId="62" fillId="14" borderId="1" xfId="5" applyFont="1" applyFill="1" applyBorder="1" applyAlignment="1">
      <alignment horizontal="center" vertical="center"/>
      <protection locked="0"/>
    </xf>
    <xf numFmtId="0" fontId="0" fillId="0" borderId="1" xfId="0" quotePrefix="1" applyFont="1" applyBorder="1" applyAlignment="1">
      <alignment horizontal="center" vertical="center"/>
    </xf>
    <xf numFmtId="0" fontId="18" fillId="0" borderId="1" xfId="3" applyFont="1" applyFill="1" applyBorder="1" applyAlignment="1">
      <alignment horizontal="left" vertical="center" wrapText="1" indent="1"/>
    </xf>
    <xf numFmtId="3" fontId="18" fillId="0" borderId="1" xfId="5" applyFont="1" applyFill="1" applyBorder="1" applyAlignment="1">
      <alignment horizontal="center" vertical="center"/>
      <protection locked="0"/>
    </xf>
    <xf numFmtId="3" fontId="18" fillId="0" borderId="1" xfId="5" applyFont="1" applyFill="1" applyBorder="1" applyAlignment="1">
      <alignment horizontal="center" vertical="center" wrapText="1"/>
      <protection locked="0"/>
    </xf>
    <xf numFmtId="0" fontId="59" fillId="0" borderId="0" xfId="0" applyFont="1"/>
    <xf numFmtId="0" fontId="59" fillId="0" borderId="0" xfId="0" applyFont="1" applyFill="1" applyAlignment="1">
      <alignment vertical="center" wrapText="1"/>
    </xf>
    <xf numFmtId="0" fontId="0" fillId="0" borderId="0" xfId="0" applyFont="1" applyFill="1"/>
    <xf numFmtId="0" fontId="0" fillId="0" borderId="1" xfId="0" applyFont="1" applyFill="1" applyBorder="1"/>
    <xf numFmtId="0" fontId="15"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9" fillId="0" borderId="14" xfId="0" applyFont="1" applyFill="1" applyBorder="1" applyAlignment="1">
      <alignment horizontal="center" vertical="center" wrapText="1"/>
    </xf>
    <xf numFmtId="0" fontId="18" fillId="0" borderId="1" xfId="0" quotePrefix="1" applyFont="1" applyFill="1" applyBorder="1"/>
    <xf numFmtId="0" fontId="61" fillId="0" borderId="0" xfId="0" applyFont="1" applyFill="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3" fillId="0" borderId="1" xfId="0" quotePrefix="1" applyFont="1" applyFill="1" applyBorder="1" applyAlignment="1">
      <alignment wrapText="1"/>
    </xf>
    <xf numFmtId="0" fontId="18" fillId="0" borderId="1" xfId="0" quotePrefix="1" applyFont="1" applyFill="1" applyBorder="1" applyAlignment="1">
      <alignment wrapText="1"/>
    </xf>
    <xf numFmtId="0" fontId="0" fillId="0" borderId="1" xfId="0" quotePrefix="1" applyFont="1" applyFill="1" applyBorder="1"/>
    <xf numFmtId="0" fontId="22" fillId="0" borderId="1" xfId="0" applyFont="1" applyFill="1" applyBorder="1" applyAlignment="1">
      <alignment vertical="center" wrapText="1"/>
    </xf>
    <xf numFmtId="0" fontId="22" fillId="0" borderId="0" xfId="0" applyFont="1"/>
    <xf numFmtId="0" fontId="0" fillId="0" borderId="0" xfId="0" applyFont="1" applyAlignment="1">
      <alignment horizontal="center"/>
    </xf>
    <xf numFmtId="0" fontId="0" fillId="0" borderId="4" xfId="0" applyFont="1" applyBorder="1"/>
    <xf numFmtId="0" fontId="18" fillId="0" borderId="1" xfId="0" applyFont="1" applyBorder="1" applyAlignment="1">
      <alignment horizontal="center" vertical="center"/>
    </xf>
    <xf numFmtId="0" fontId="18" fillId="0" borderId="1" xfId="10" applyFont="1" applyFill="1" applyBorder="1" applyAlignment="1">
      <alignment vertical="center" wrapText="1"/>
    </xf>
    <xf numFmtId="0" fontId="23" fillId="0" borderId="1" xfId="0" quotePrefix="1" applyFont="1" applyFill="1" applyBorder="1"/>
    <xf numFmtId="0" fontId="18" fillId="6" borderId="1" xfId="0" applyFont="1" applyFill="1" applyBorder="1" applyAlignment="1">
      <alignment horizontal="center"/>
    </xf>
    <xf numFmtId="0" fontId="18" fillId="6" borderId="1" xfId="0" quotePrefix="1" applyFont="1" applyFill="1" applyBorder="1" applyAlignment="1">
      <alignment wrapText="1"/>
    </xf>
    <xf numFmtId="0" fontId="0" fillId="6" borderId="1" xfId="0" quotePrefix="1" applyFont="1" applyFill="1" applyBorder="1" applyAlignment="1">
      <alignment wrapText="1"/>
    </xf>
    <xf numFmtId="0" fontId="19" fillId="8" borderId="1" xfId="0" applyFont="1" applyFill="1" applyBorder="1" applyAlignment="1">
      <alignment vertical="center" wrapText="1"/>
    </xf>
    <xf numFmtId="0" fontId="18" fillId="0" borderId="1" xfId="0" applyFont="1" applyFill="1" applyBorder="1" applyAlignment="1">
      <alignment horizontal="justify" vertical="top"/>
    </xf>
    <xf numFmtId="0" fontId="18" fillId="0" borderId="1" xfId="10" applyFont="1" applyFill="1" applyBorder="1" applyAlignment="1">
      <alignment horizontal="justify" vertical="top"/>
    </xf>
    <xf numFmtId="0" fontId="19" fillId="8" borderId="1" xfId="0" applyFont="1" applyFill="1" applyBorder="1" applyAlignment="1">
      <alignment horizontal="center" vertical="center" wrapText="1"/>
    </xf>
    <xf numFmtId="0" fontId="19" fillId="0" borderId="1" xfId="0"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5" fillId="6" borderId="1" xfId="0" applyFont="1" applyFill="1" applyBorder="1" applyAlignment="1">
      <alignment horizontal="justify" vertical="top"/>
    </xf>
    <xf numFmtId="0" fontId="18" fillId="0" borderId="1" xfId="0" applyFont="1" applyFill="1" applyBorder="1"/>
    <xf numFmtId="0" fontId="18" fillId="0" borderId="1" xfId="0" applyFont="1" applyFill="1" applyBorder="1" applyAlignment="1">
      <alignment horizontal="justify" vertical="center"/>
    </xf>
    <xf numFmtId="0" fontId="18" fillId="0" borderId="1" xfId="0" applyFont="1" applyFill="1" applyBorder="1" applyAlignment="1">
      <alignment horizontal="justify" vertical="top" wrapText="1"/>
    </xf>
    <xf numFmtId="0" fontId="18"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8" fillId="0" borderId="3" xfId="0" quotePrefix="1" applyFont="1" applyFill="1" applyBorder="1"/>
    <xf numFmtId="0" fontId="18" fillId="0" borderId="8" xfId="0" quotePrefix="1" applyFont="1" applyFill="1" applyBorder="1"/>
    <xf numFmtId="0" fontId="28" fillId="0" borderId="1" xfId="0" applyFont="1" applyBorder="1" applyAlignment="1">
      <alignment vertical="center"/>
    </xf>
    <xf numFmtId="0" fontId="18" fillId="6" borderId="1" xfId="0" applyFont="1" applyFill="1" applyBorder="1" applyAlignment="1">
      <alignment horizontal="center" vertical="center"/>
    </xf>
    <xf numFmtId="0" fontId="28" fillId="6" borderId="1" xfId="0" applyFont="1" applyFill="1" applyBorder="1" applyAlignment="1">
      <alignment horizontal="justify" vertical="center"/>
    </xf>
    <xf numFmtId="0" fontId="28" fillId="6" borderId="1" xfId="0" applyFont="1" applyFill="1" applyBorder="1" applyAlignment="1">
      <alignment horizontal="justify" vertical="top"/>
    </xf>
    <xf numFmtId="0" fontId="0" fillId="0" borderId="1" xfId="0" applyFont="1" applyFill="1" applyBorder="1" applyAlignment="1">
      <alignment horizontal="center" vertical="center" wrapText="1"/>
    </xf>
    <xf numFmtId="0" fontId="61" fillId="0" borderId="0" xfId="0" applyFont="1"/>
    <xf numFmtId="0" fontId="15" fillId="0" borderId="0" xfId="0" applyFont="1" applyFill="1"/>
    <xf numFmtId="0" fontId="15" fillId="0" borderId="1" xfId="0" applyFont="1" applyBorder="1"/>
    <xf numFmtId="0" fontId="22" fillId="8" borderId="1" xfId="0" applyFont="1" applyFill="1" applyBorder="1" applyAlignment="1">
      <alignment vertical="center" wrapText="1"/>
    </xf>
    <xf numFmtId="0" fontId="19" fillId="8" borderId="1" xfId="0" applyFont="1" applyFill="1" applyBorder="1" applyAlignment="1">
      <alignment horizontal="left" vertical="center" wrapText="1" indent="1"/>
    </xf>
    <xf numFmtId="0" fontId="0" fillId="0" borderId="1" xfId="0" quotePrefix="1" applyFont="1" applyBorder="1" applyAlignment="1">
      <alignment wrapText="1"/>
    </xf>
    <xf numFmtId="0" fontId="0" fillId="0" borderId="1" xfId="0" quotePrefix="1" applyFont="1" applyBorder="1"/>
    <xf numFmtId="0" fontId="18" fillId="8" borderId="1" xfId="0" applyFont="1" applyFill="1" applyBorder="1" applyAlignment="1">
      <alignment horizontal="left" vertical="center" wrapText="1" indent="1"/>
    </xf>
    <xf numFmtId="0" fontId="22" fillId="0" borderId="0" xfId="0" applyFont="1" applyAlignment="1">
      <alignment horizontal="left" vertical="center"/>
    </xf>
    <xf numFmtId="0" fontId="59" fillId="0" borderId="0" xfId="0" applyFont="1" applyAlignment="1">
      <alignment vertical="center"/>
    </xf>
    <xf numFmtId="0" fontId="22" fillId="8" borderId="1" xfId="0" applyFont="1" applyFill="1" applyBorder="1" applyAlignment="1">
      <alignment horizontal="center" vertical="center" wrapText="1"/>
    </xf>
    <xf numFmtId="0" fontId="0" fillId="0" borderId="7" xfId="0" applyFont="1" applyBorder="1"/>
    <xf numFmtId="0" fontId="19" fillId="8" borderId="8" xfId="0" applyFont="1" applyFill="1" applyBorder="1" applyAlignment="1">
      <alignment vertical="center" wrapText="1"/>
    </xf>
    <xf numFmtId="0" fontId="30" fillId="0" borderId="0" xfId="0" applyFont="1" applyAlignment="1">
      <alignment vertical="center"/>
    </xf>
    <xf numFmtId="0" fontId="63" fillId="0" borderId="0" xfId="0" applyFont="1" applyAlignment="1">
      <alignment vertical="center"/>
    </xf>
    <xf numFmtId="0" fontId="63" fillId="0" borderId="1" xfId="0" applyFont="1" applyBorder="1" applyAlignment="1">
      <alignment horizontal="justify" vertical="center" wrapText="1"/>
    </xf>
    <xf numFmtId="0" fontId="26" fillId="0" borderId="1" xfId="0" applyFont="1" applyBorder="1" applyAlignment="1">
      <alignment horizontal="justify" vertical="center" wrapText="1"/>
    </xf>
    <xf numFmtId="0" fontId="26" fillId="0" borderId="1" xfId="0" applyFont="1" applyFill="1" applyBorder="1" applyAlignment="1">
      <alignment horizontal="justify" vertical="center" wrapText="1"/>
    </xf>
    <xf numFmtId="0" fontId="57" fillId="0" borderId="0" xfId="0" applyFont="1" applyAlignment="1">
      <alignment vertical="center"/>
    </xf>
    <xf numFmtId="0" fontId="66" fillId="0" borderId="0" xfId="0" applyFont="1" applyAlignment="1">
      <alignment vertical="center"/>
    </xf>
    <xf numFmtId="0" fontId="19" fillId="8" borderId="0" xfId="0" applyFont="1" applyFill="1" applyBorder="1" applyAlignment="1">
      <alignment vertical="center" wrapText="1"/>
    </xf>
    <xf numFmtId="0" fontId="15" fillId="0" borderId="0" xfId="0" applyFont="1" applyBorder="1" applyAlignment="1">
      <alignment vertical="center"/>
    </xf>
    <xf numFmtId="0" fontId="60" fillId="8" borderId="1" xfId="0" applyFont="1" applyFill="1" applyBorder="1" applyAlignment="1">
      <alignment vertical="center" wrapText="1"/>
    </xf>
    <xf numFmtId="0" fontId="67" fillId="8" borderId="1" xfId="0" applyFont="1" applyFill="1" applyBorder="1" applyAlignment="1">
      <alignment vertical="center" wrapText="1"/>
    </xf>
    <xf numFmtId="0" fontId="19" fillId="0" borderId="1" xfId="0" applyFont="1" applyFill="1" applyBorder="1" applyAlignment="1">
      <alignment horizontal="center" vertical="center"/>
    </xf>
    <xf numFmtId="0" fontId="15" fillId="0" borderId="0" xfId="0" applyFont="1" applyAlignment="1">
      <alignment vertical="center"/>
    </xf>
    <xf numFmtId="0" fontId="0" fillId="0" borderId="0" xfId="0" applyFont="1" applyAlignment="1">
      <alignment vertical="center"/>
    </xf>
    <xf numFmtId="0" fontId="0" fillId="0" borderId="4" xfId="0" applyBorder="1"/>
    <xf numFmtId="0" fontId="26"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5" fillId="15" borderId="20" xfId="0" applyFont="1" applyFill="1" applyBorder="1" applyAlignment="1">
      <alignment vertical="center"/>
    </xf>
    <xf numFmtId="0" fontId="15" fillId="15" borderId="26" xfId="0" applyFont="1" applyFill="1" applyBorder="1" applyAlignment="1">
      <alignment vertical="center"/>
    </xf>
    <xf numFmtId="0" fontId="15" fillId="15" borderId="26" xfId="0" applyFont="1" applyFill="1" applyBorder="1" applyAlignment="1">
      <alignment horizontal="center" vertical="center"/>
    </xf>
    <xf numFmtId="0" fontId="15" fillId="15" borderId="31" xfId="0" applyFont="1" applyFill="1" applyBorder="1" applyAlignment="1">
      <alignment vertical="center"/>
    </xf>
    <xf numFmtId="0" fontId="0" fillId="17" borderId="32" xfId="0" applyFont="1" applyFill="1" applyBorder="1" applyAlignment="1">
      <alignment horizontal="center" vertical="center" wrapText="1"/>
    </xf>
    <xf numFmtId="0" fontId="0" fillId="17" borderId="33" xfId="0" applyFont="1" applyFill="1" applyBorder="1" applyAlignment="1">
      <alignment vertical="center" wrapText="1"/>
    </xf>
    <xf numFmtId="0" fontId="15" fillId="17" borderId="20" xfId="0" applyFont="1" applyFill="1" applyBorder="1" applyAlignment="1">
      <alignment vertical="top" wrapText="1"/>
    </xf>
    <xf numFmtId="0" fontId="15" fillId="17" borderId="20" xfId="0" applyFont="1" applyFill="1" applyBorder="1" applyAlignment="1">
      <alignment vertical="center" wrapText="1"/>
    </xf>
    <xf numFmtId="0" fontId="15" fillId="17" borderId="21" xfId="0" applyFont="1" applyFill="1" applyBorder="1" applyAlignment="1">
      <alignment vertical="center" wrapText="1"/>
    </xf>
    <xf numFmtId="0" fontId="15" fillId="17" borderId="33" xfId="0" applyFont="1" applyFill="1" applyBorder="1" applyAlignment="1">
      <alignment horizontal="center" vertical="center"/>
    </xf>
    <xf numFmtId="0" fontId="15" fillId="17" borderId="34" xfId="0" applyFont="1" applyFill="1" applyBorder="1" applyAlignment="1">
      <alignment horizontal="center" vertical="center"/>
    </xf>
    <xf numFmtId="0" fontId="0" fillId="0" borderId="32" xfId="0" applyFont="1" applyBorder="1" applyAlignment="1">
      <alignment horizontal="center" vertical="center"/>
    </xf>
    <xf numFmtId="0" fontId="39" fillId="0" borderId="33" xfId="0" applyFont="1" applyBorder="1" applyAlignment="1">
      <alignment horizontal="left" vertical="center" wrapText="1" indent="2"/>
    </xf>
    <xf numFmtId="0" fontId="0" fillId="0" borderId="20" xfId="0" applyFont="1" applyBorder="1" applyAlignment="1">
      <alignment vertical="center"/>
    </xf>
    <xf numFmtId="0" fontId="0" fillId="0" borderId="21" xfId="0" applyFont="1" applyBorder="1" applyAlignment="1">
      <alignment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39" fillId="14" borderId="20" xfId="0" applyFont="1" applyFill="1" applyBorder="1" applyAlignment="1">
      <alignment vertical="center" wrapText="1"/>
    </xf>
    <xf numFmtId="0" fontId="0" fillId="17" borderId="32" xfId="0" applyFont="1" applyFill="1" applyBorder="1" applyAlignment="1">
      <alignment horizontal="center" vertical="center"/>
    </xf>
    <xf numFmtId="0" fontId="15" fillId="17" borderId="33" xfId="0" applyFont="1" applyFill="1" applyBorder="1" applyAlignment="1">
      <alignment horizontal="center" vertical="center" wrapText="1"/>
    </xf>
    <xf numFmtId="0" fontId="15" fillId="17" borderId="34" xfId="0" applyFont="1" applyFill="1" applyBorder="1" applyAlignment="1">
      <alignment horizontal="center"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10" borderId="20" xfId="0" applyFont="1" applyFill="1" applyBorder="1" applyAlignment="1">
      <alignment vertical="center" wrapText="1"/>
    </xf>
    <xf numFmtId="0" fontId="39" fillId="0" borderId="35" xfId="0" applyFont="1" applyBorder="1" applyAlignment="1">
      <alignment horizontal="left" vertical="center" wrapText="1" indent="2"/>
    </xf>
    <xf numFmtId="0" fontId="39" fillId="14" borderId="21" xfId="0" applyFont="1" applyFill="1" applyBorder="1" applyAlignment="1">
      <alignment vertical="center" wrapText="1"/>
    </xf>
    <xf numFmtId="0" fontId="39" fillId="14" borderId="33" xfId="0" applyFont="1" applyFill="1" applyBorder="1" applyAlignment="1">
      <alignment vertical="center" wrapText="1"/>
    </xf>
    <xf numFmtId="0" fontId="0" fillId="18" borderId="34" xfId="0" applyFont="1" applyFill="1" applyBorder="1" applyAlignment="1">
      <alignment horizontal="center" vertical="center" wrapText="1"/>
    </xf>
    <xf numFmtId="0" fontId="15" fillId="0" borderId="32" xfId="0" applyFont="1" applyBorder="1" applyAlignment="1">
      <alignment horizontal="center" vertical="center"/>
    </xf>
    <xf numFmtId="0" fontId="15" fillId="0" borderId="33" xfId="0" applyFont="1" applyBorder="1" applyAlignment="1">
      <alignment vertical="center" wrapText="1"/>
    </xf>
    <xf numFmtId="0" fontId="0" fillId="14" borderId="20" xfId="0" applyFont="1" applyFill="1" applyBorder="1" applyAlignment="1">
      <alignment vertical="center"/>
    </xf>
    <xf numFmtId="0" fontId="0" fillId="14" borderId="21" xfId="0" applyFont="1" applyFill="1" applyBorder="1" applyAlignment="1">
      <alignment vertical="center"/>
    </xf>
    <xf numFmtId="0" fontId="0" fillId="14" borderId="33" xfId="0" applyFont="1" applyFill="1" applyBorder="1" applyAlignment="1">
      <alignment vertical="center"/>
    </xf>
    <xf numFmtId="0" fontId="15" fillId="0" borderId="34" xfId="0" applyFont="1" applyBorder="1" applyAlignment="1">
      <alignment horizontal="center" vertical="center"/>
    </xf>
    <xf numFmtId="0" fontId="0" fillId="14" borderId="20" xfId="0" applyFont="1" applyFill="1" applyBorder="1" applyAlignment="1">
      <alignment vertical="center" wrapText="1"/>
    </xf>
    <xf numFmtId="0" fontId="15" fillId="14" borderId="20" xfId="0" applyFont="1" applyFill="1" applyBorder="1" applyAlignment="1">
      <alignment vertical="center" wrapText="1"/>
    </xf>
    <xf numFmtId="0" fontId="15" fillId="14" borderId="21" xfId="0" applyFont="1" applyFill="1" applyBorder="1" applyAlignment="1">
      <alignment vertical="center" wrapText="1"/>
    </xf>
    <xf numFmtId="0" fontId="15" fillId="14" borderId="21"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15" fillId="17" borderId="21" xfId="0" applyFont="1" applyFill="1" applyBorder="1" applyAlignment="1">
      <alignment horizontal="center" vertical="center" wrapText="1"/>
    </xf>
    <xf numFmtId="0" fontId="0" fillId="0" borderId="32" xfId="0" applyFont="1" applyFill="1" applyBorder="1" applyAlignment="1">
      <alignment horizontal="center" vertical="center"/>
    </xf>
    <xf numFmtId="0" fontId="68" fillId="0" borderId="33" xfId="0" applyFont="1" applyBorder="1" applyAlignment="1">
      <alignment horizontal="left" vertical="center" wrapText="1" indent="2"/>
    </xf>
    <xf numFmtId="0" fontId="39" fillId="0" borderId="33" xfId="0" applyFont="1" applyBorder="1" applyAlignment="1">
      <alignment horizontal="left" vertical="center" wrapText="1" indent="4"/>
    </xf>
    <xf numFmtId="0" fontId="15" fillId="17" borderId="20" xfId="0" quotePrefix="1" applyFont="1" applyFill="1" applyBorder="1" applyAlignment="1">
      <alignment vertical="center" wrapText="1"/>
    </xf>
    <xf numFmtId="0" fontId="15" fillId="17" borderId="21" xfId="0" quotePrefix="1" applyFont="1" applyFill="1" applyBorder="1" applyAlignment="1">
      <alignment vertical="center" wrapText="1"/>
    </xf>
    <xf numFmtId="0" fontId="15" fillId="17" borderId="21" xfId="0" quotePrefix="1" applyFont="1" applyFill="1" applyBorder="1" applyAlignment="1">
      <alignment horizontal="center" vertical="center" wrapText="1"/>
    </xf>
    <xf numFmtId="0" fontId="15" fillId="17" borderId="33" xfId="0" quotePrefix="1" applyFont="1" applyFill="1" applyBorder="1" applyAlignment="1">
      <alignment horizontal="center" vertical="center" wrapText="1"/>
    </xf>
    <xf numFmtId="0" fontId="0" fillId="14" borderId="21" xfId="0" applyFont="1" applyFill="1" applyBorder="1" applyAlignment="1">
      <alignment vertical="center" wrapText="1"/>
    </xf>
    <xf numFmtId="0" fontId="0" fillId="10" borderId="34" xfId="0" applyFont="1" applyFill="1" applyBorder="1" applyAlignment="1">
      <alignment horizontal="center" vertical="center" wrapText="1"/>
    </xf>
    <xf numFmtId="0" fontId="0" fillId="18" borderId="20" xfId="0" applyFont="1" applyFill="1" applyBorder="1" applyAlignment="1">
      <alignment vertical="center" wrapText="1"/>
    </xf>
    <xf numFmtId="0" fontId="18" fillId="10" borderId="20" xfId="0" applyFont="1" applyFill="1" applyBorder="1" applyAlignment="1">
      <alignment vertical="center" wrapText="1"/>
    </xf>
    <xf numFmtId="0" fontId="18" fillId="10" borderId="21" xfId="0" applyFont="1" applyFill="1" applyBorder="1" applyAlignment="1">
      <alignment vertical="center" wrapText="1"/>
    </xf>
    <xf numFmtId="2" fontId="15" fillId="10" borderId="20" xfId="0" applyNumberFormat="1" applyFont="1" applyFill="1" applyBorder="1" applyAlignment="1">
      <alignment vertical="center" wrapText="1"/>
    </xf>
    <xf numFmtId="2" fontId="15" fillId="10" borderId="21" xfId="0" applyNumberFormat="1" applyFont="1" applyFill="1" applyBorder="1" applyAlignment="1">
      <alignment vertical="center" wrapText="1"/>
    </xf>
    <xf numFmtId="2" fontId="15" fillId="10" borderId="21" xfId="0" applyNumberFormat="1" applyFont="1" applyFill="1" applyBorder="1" applyAlignment="1">
      <alignment horizontal="center" vertical="center" wrapText="1"/>
    </xf>
    <xf numFmtId="2" fontId="15" fillId="10" borderId="34" xfId="0" quotePrefix="1" applyNumberFormat="1" applyFont="1" applyFill="1" applyBorder="1" applyAlignment="1">
      <alignment horizontal="center" vertical="center" wrapText="1"/>
    </xf>
    <xf numFmtId="0" fontId="15" fillId="0" borderId="32" xfId="0" applyFont="1" applyFill="1" applyBorder="1" applyAlignment="1">
      <alignment horizontal="center" vertical="center"/>
    </xf>
    <xf numFmtId="0" fontId="0" fillId="14" borderId="21" xfId="0" applyFont="1" applyFill="1" applyBorder="1" applyAlignment="1">
      <alignment horizontal="center" vertical="center"/>
    </xf>
    <xf numFmtId="0" fontId="15" fillId="0" borderId="22" xfId="0" applyFont="1" applyBorder="1" applyAlignment="1">
      <alignment vertical="center" wrapText="1"/>
    </xf>
    <xf numFmtId="0" fontId="0" fillId="0" borderId="22" xfId="0" applyFont="1" applyBorder="1" applyAlignment="1">
      <alignment vertical="center"/>
    </xf>
    <xf numFmtId="0" fontId="0" fillId="0" borderId="1" xfId="0" applyBorder="1" applyAlignment="1">
      <alignment horizontal="center" vertical="center"/>
    </xf>
    <xf numFmtId="0" fontId="63" fillId="0" borderId="0" xfId="0" applyFont="1"/>
    <xf numFmtId="0" fontId="63" fillId="0" borderId="0" xfId="0" applyFont="1" applyAlignment="1">
      <alignment vertical="center" wrapText="1"/>
    </xf>
    <xf numFmtId="0" fontId="71" fillId="0" borderId="16" xfId="0" applyFont="1" applyBorder="1" applyAlignment="1">
      <alignment vertical="center" wrapText="1"/>
    </xf>
    <xf numFmtId="0" fontId="71" fillId="0" borderId="33" xfId="0" applyFont="1" applyBorder="1" applyAlignment="1">
      <alignment vertical="center" wrapText="1"/>
    </xf>
    <xf numFmtId="0" fontId="72" fillId="0" borderId="0" xfId="0" applyFont="1" applyAlignment="1">
      <alignment vertical="center"/>
    </xf>
    <xf numFmtId="0" fontId="0" fillId="0" borderId="1" xfId="0" applyBorder="1" applyAlignment="1">
      <alignment horizontal="center"/>
    </xf>
    <xf numFmtId="0" fontId="18" fillId="0" borderId="1" xfId="0" applyFont="1" applyBorder="1" applyAlignment="1">
      <alignment wrapText="1"/>
    </xf>
    <xf numFmtId="0" fontId="73" fillId="0" borderId="1" xfId="0" applyFont="1" applyBorder="1"/>
    <xf numFmtId="0" fontId="74" fillId="0" borderId="1" xfId="0" applyFont="1" applyBorder="1" applyAlignment="1">
      <alignment horizontal="center" vertical="center"/>
    </xf>
    <xf numFmtId="0" fontId="74" fillId="0" borderId="1" xfId="0" applyFont="1" applyBorder="1" applyAlignment="1">
      <alignment wrapText="1"/>
    </xf>
    <xf numFmtId="0" fontId="0" fillId="0" borderId="1" xfId="0" applyBorder="1"/>
    <xf numFmtId="0" fontId="26" fillId="0" borderId="0" xfId="0" applyFont="1" applyAlignment="1">
      <alignment vertical="center"/>
    </xf>
    <xf numFmtId="0" fontId="26" fillId="0" borderId="0" xfId="0" applyFont="1"/>
    <xf numFmtId="0" fontId="69" fillId="0" borderId="35" xfId="0" applyFont="1" applyBorder="1" applyAlignment="1">
      <alignment vertical="center" wrapText="1"/>
    </xf>
    <xf numFmtId="0" fontId="69" fillId="0" borderId="0" xfId="0" applyFont="1" applyAlignment="1">
      <alignment vertical="center"/>
    </xf>
    <xf numFmtId="0" fontId="71" fillId="0" borderId="0" xfId="0" applyFont="1" applyAlignment="1">
      <alignment vertical="center" wrapText="1"/>
    </xf>
    <xf numFmtId="0" fontId="63" fillId="0" borderId="16" xfId="0" applyFont="1" applyBorder="1"/>
    <xf numFmtId="0" fontId="81" fillId="0" borderId="0" xfId="0" applyFont="1" applyAlignment="1">
      <alignment vertical="center"/>
    </xf>
    <xf numFmtId="0" fontId="81" fillId="0" borderId="35" xfId="0" applyFont="1" applyBorder="1" applyAlignment="1">
      <alignment vertical="center"/>
    </xf>
    <xf numFmtId="0" fontId="63" fillId="0" borderId="35" xfId="0" applyFont="1" applyBorder="1"/>
    <xf numFmtId="0" fontId="82" fillId="0" borderId="0" xfId="0" applyFont="1" applyAlignment="1">
      <alignment vertical="center"/>
    </xf>
    <xf numFmtId="0" fontId="82" fillId="0" borderId="0" xfId="0" applyFont="1"/>
    <xf numFmtId="0" fontId="35" fillId="0" borderId="16" xfId="0" applyFont="1" applyBorder="1" applyAlignment="1">
      <alignment vertical="center" wrapText="1"/>
    </xf>
    <xf numFmtId="0" fontId="35" fillId="0" borderId="33" xfId="0" applyFont="1" applyBorder="1" applyAlignment="1">
      <alignment vertical="center" wrapText="1"/>
    </xf>
    <xf numFmtId="0" fontId="84"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5" fillId="0" borderId="0" xfId="0" applyFont="1" applyFill="1" applyAlignment="1">
      <alignment vertical="center"/>
    </xf>
    <xf numFmtId="0" fontId="0" fillId="0" borderId="0" xfId="0" applyFill="1" applyAlignment="1">
      <alignment vertical="center" wrapText="1"/>
    </xf>
    <xf numFmtId="0" fontId="86" fillId="0" borderId="0" xfId="0" applyFont="1" applyFill="1" applyAlignment="1">
      <alignment vertical="center" wrapText="1"/>
    </xf>
    <xf numFmtId="0" fontId="83" fillId="0" borderId="0" xfId="0" applyFont="1" applyFill="1" applyAlignment="1">
      <alignment horizontal="left"/>
    </xf>
    <xf numFmtId="0" fontId="84" fillId="0" borderId="0" xfId="0" applyFont="1" applyFill="1" applyAlignment="1"/>
    <xf numFmtId="0" fontId="0" fillId="0" borderId="0" xfId="0" applyFill="1" applyAlignment="1"/>
    <xf numFmtId="0" fontId="85" fillId="0" borderId="0" xfId="0" applyFont="1" applyFill="1" applyBorder="1" applyAlignment="1">
      <alignment vertical="center" wrapText="1"/>
    </xf>
    <xf numFmtId="0" fontId="0" fillId="0" borderId="0" xfId="0" applyFill="1" applyBorder="1" applyAlignment="1">
      <alignment vertical="center" wrapText="1"/>
    </xf>
    <xf numFmtId="0" fontId="84"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18"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7"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88" fillId="0" borderId="1" xfId="0" applyFont="1" applyFill="1" applyBorder="1" applyAlignment="1">
      <alignment horizontal="center" vertical="center" wrapText="1"/>
    </xf>
    <xf numFmtId="0" fontId="88" fillId="0" borderId="1" xfId="0" applyFont="1" applyFill="1" applyBorder="1" applyAlignment="1">
      <alignment vertical="center" wrapText="1"/>
    </xf>
    <xf numFmtId="9" fontId="15" fillId="0" borderId="8"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63" fillId="0" borderId="0" xfId="0" applyFont="1"/>
    <xf numFmtId="0" fontId="83" fillId="0" borderId="0" xfId="0" applyFont="1" applyFill="1" applyAlignment="1">
      <alignment vertical="center" wrapText="1"/>
    </xf>
    <xf numFmtId="0" fontId="15" fillId="0" borderId="1" xfId="0" applyFont="1" applyFill="1" applyBorder="1" applyAlignment="1">
      <alignment horizontal="center" vertical="center" wrapText="1"/>
    </xf>
    <xf numFmtId="0" fontId="89" fillId="22" borderId="26" xfId="12" applyFont="1" applyFill="1" applyBorder="1" applyAlignment="1">
      <alignment horizontal="center" vertical="center" wrapText="1"/>
    </xf>
    <xf numFmtId="0" fontId="91" fillId="0" borderId="0" xfId="12" applyFont="1"/>
    <xf numFmtId="49" fontId="92" fillId="22" borderId="26" xfId="12" applyNumberFormat="1" applyFont="1" applyFill="1" applyBorder="1" applyAlignment="1">
      <alignment horizontal="left" vertical="center"/>
    </xf>
    <xf numFmtId="49" fontId="92" fillId="22" borderId="38" xfId="12" applyNumberFormat="1" applyFont="1" applyFill="1" applyBorder="1" applyAlignment="1">
      <alignment horizontal="left" vertical="center"/>
    </xf>
    <xf numFmtId="49" fontId="92" fillId="0" borderId="0" xfId="12" applyNumberFormat="1" applyFont="1" applyFill="1" applyBorder="1" applyAlignment="1">
      <alignment vertical="center"/>
    </xf>
    <xf numFmtId="0" fontId="93" fillId="0" borderId="0" xfId="12" applyFont="1" applyBorder="1"/>
    <xf numFmtId="0" fontId="93" fillId="0" borderId="0" xfId="12" applyFont="1"/>
    <xf numFmtId="0" fontId="93" fillId="23" borderId="38" xfId="12" applyFont="1" applyFill="1" applyBorder="1" applyAlignment="1"/>
    <xf numFmtId="0" fontId="93" fillId="23" borderId="46" xfId="12" applyFont="1" applyFill="1" applyBorder="1" applyAlignment="1">
      <alignment horizontal="center" vertical="center"/>
    </xf>
    <xf numFmtId="0" fontId="93" fillId="23" borderId="47" xfId="12" applyFont="1" applyFill="1" applyBorder="1" applyAlignment="1">
      <alignment horizontal="center" vertical="center"/>
    </xf>
    <xf numFmtId="0" fontId="93" fillId="23" borderId="20" xfId="12" applyFont="1" applyFill="1" applyBorder="1" applyAlignment="1">
      <alignment horizontal="center" vertical="center"/>
    </xf>
    <xf numFmtId="0" fontId="93" fillId="23" borderId="26" xfId="12" applyFont="1" applyFill="1" applyBorder="1" applyAlignment="1">
      <alignment horizontal="center" vertical="center"/>
    </xf>
    <xf numFmtId="0" fontId="93" fillId="23" borderId="20" xfId="12" applyFont="1" applyFill="1" applyBorder="1" applyAlignment="1"/>
    <xf numFmtId="0" fontId="93" fillId="23" borderId="26" xfId="12" applyFont="1" applyFill="1" applyBorder="1" applyAlignment="1"/>
    <xf numFmtId="0" fontId="93" fillId="23" borderId="48" xfId="12" applyFont="1" applyFill="1" applyBorder="1" applyAlignment="1">
      <alignment horizontal="center" vertical="center"/>
    </xf>
    <xf numFmtId="0" fontId="94" fillId="23" borderId="28" xfId="12" applyFont="1" applyFill="1" applyBorder="1" applyAlignment="1">
      <alignment horizontal="center" vertical="center" wrapText="1"/>
    </xf>
    <xf numFmtId="0" fontId="94" fillId="23" borderId="0" xfId="12" applyFont="1" applyFill="1" applyBorder="1" applyAlignment="1">
      <alignment horizontal="center" vertical="center" wrapText="1"/>
    </xf>
    <xf numFmtId="0" fontId="98" fillId="0" borderId="0" xfId="12" applyFont="1" applyBorder="1" applyAlignment="1">
      <alignment vertical="center"/>
    </xf>
    <xf numFmtId="0" fontId="98" fillId="0" borderId="0" xfId="12" applyFont="1" applyFill="1" applyBorder="1" applyAlignment="1">
      <alignment vertical="center"/>
    </xf>
    <xf numFmtId="0" fontId="93" fillId="0" borderId="0" xfId="12" applyFont="1" applyFill="1" applyBorder="1"/>
    <xf numFmtId="0" fontId="93" fillId="0" borderId="0" xfId="12" applyFont="1" applyFill="1"/>
    <xf numFmtId="0" fontId="93" fillId="0" borderId="0" xfId="12" applyFont="1" applyBorder="1" applyAlignment="1">
      <alignment wrapText="1"/>
    </xf>
    <xf numFmtId="0" fontId="93"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5"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5" fillId="0" borderId="0" xfId="0" applyFont="1" applyFill="1" applyBorder="1" applyAlignment="1">
      <alignment horizontal="center" vertical="center" wrapText="1"/>
    </xf>
    <xf numFmtId="0" fontId="0" fillId="0" borderId="0" xfId="0" applyFill="1" applyAlignment="1">
      <alignment horizontal="center" vertical="center"/>
    </xf>
    <xf numFmtId="0" fontId="18" fillId="1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10" borderId="1" xfId="3" quotePrefix="1" applyFont="1" applyFill="1" applyBorder="1" applyAlignment="1">
      <alignment horizontal="left" vertical="center"/>
    </xf>
    <xf numFmtId="0" fontId="0" fillId="0" borderId="0" xfId="0" applyBorder="1" applyAlignment="1">
      <alignment horizontal="center" vertical="center"/>
    </xf>
    <xf numFmtId="0" fontId="15" fillId="0" borderId="0" xfId="0" applyFont="1" applyFill="1" applyAlignment="1">
      <alignment horizontal="center"/>
    </xf>
    <xf numFmtId="0" fontId="0" fillId="0" borderId="0" xfId="0" applyFill="1" applyAlignment="1">
      <alignment wrapText="1"/>
    </xf>
    <xf numFmtId="0" fontId="30" fillId="0" borderId="0" xfId="0" applyFont="1" applyFill="1" applyAlignment="1">
      <alignment horizontal="left" vertical="center"/>
    </xf>
    <xf numFmtId="0" fontId="0" fillId="0" borderId="0" xfId="0" applyFill="1" applyAlignment="1">
      <alignment horizontal="left" vertical="center"/>
    </xf>
    <xf numFmtId="0" fontId="99" fillId="0" borderId="0" xfId="0" applyFont="1" applyFill="1" applyAlignment="1">
      <alignment horizontal="left" vertical="center"/>
    </xf>
    <xf numFmtId="49" fontId="18" fillId="0" borderId="1" xfId="15" applyNumberFormat="1" applyFont="1" applyFill="1" applyBorder="1" applyAlignment="1">
      <alignment horizontal="center" vertical="center" wrapText="1"/>
    </xf>
    <xf numFmtId="49" fontId="18" fillId="0" borderId="1" xfId="15" quotePrefix="1" applyNumberFormat="1" applyFont="1" applyFill="1" applyBorder="1" applyAlignment="1">
      <alignment horizontal="center" vertical="center" wrapText="1"/>
    </xf>
    <xf numFmtId="0" fontId="18"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18" fillId="0" borderId="1" xfId="15" applyFont="1" applyFill="1" applyBorder="1" applyAlignment="1">
      <alignment horizontal="left" vertical="center" wrapText="1"/>
    </xf>
    <xf numFmtId="0" fontId="18" fillId="0" borderId="1" xfId="15" applyFont="1" applyFill="1" applyBorder="1" applyAlignment="1">
      <alignment vertical="center" wrapText="1"/>
    </xf>
    <xf numFmtId="0" fontId="18" fillId="0" borderId="1" xfId="15" applyNumberFormat="1" applyFont="1" applyFill="1" applyBorder="1" applyAlignment="1">
      <alignment horizontal="center" vertical="center" wrapText="1"/>
    </xf>
    <xf numFmtId="0" fontId="100" fillId="0" borderId="1" xfId="15" applyFont="1" applyFill="1" applyBorder="1" applyAlignment="1">
      <alignment horizontal="left" vertical="center" wrapText="1" indent="2"/>
    </xf>
    <xf numFmtId="0" fontId="18" fillId="6" borderId="1" xfId="15" applyFont="1" applyFill="1" applyBorder="1" applyAlignment="1">
      <alignment horizontal="center" vertical="center" wrapText="1"/>
    </xf>
    <xf numFmtId="0" fontId="18" fillId="6" borderId="1" xfId="15" applyFont="1" applyFill="1" applyBorder="1" applyAlignment="1">
      <alignment wrapText="1"/>
    </xf>
    <xf numFmtId="0" fontId="101" fillId="0" borderId="1" xfId="15" applyFont="1" applyFill="1" applyBorder="1"/>
    <xf numFmtId="0" fontId="18" fillId="0" borderId="1" xfId="15" applyFont="1" applyFill="1" applyBorder="1"/>
    <xf numFmtId="0" fontId="18" fillId="6" borderId="1" xfId="15" applyFont="1" applyFill="1" applyBorder="1"/>
    <xf numFmtId="0" fontId="18" fillId="0" borderId="1" xfId="15" quotePrefix="1" applyFont="1" applyFill="1" applyBorder="1" applyAlignment="1">
      <alignment horizontal="center" vertical="center" wrapText="1"/>
    </xf>
    <xf numFmtId="0" fontId="102" fillId="0" borderId="5" xfId="0" applyFont="1" applyBorder="1" applyAlignment="1">
      <alignment horizontal="center" vertical="center"/>
    </xf>
    <xf numFmtId="0" fontId="18" fillId="0" borderId="3" xfId="0" applyFont="1" applyBorder="1" applyAlignment="1">
      <alignment horizontal="center" vertical="center"/>
    </xf>
    <xf numFmtId="0" fontId="102" fillId="0" borderId="0" xfId="0" applyFont="1" applyAlignment="1">
      <alignment horizontal="center" vertical="center"/>
    </xf>
    <xf numFmtId="0" fontId="28" fillId="0" borderId="0" xfId="0" applyFont="1"/>
    <xf numFmtId="0" fontId="18" fillId="0" borderId="1" xfId="0" applyFont="1" applyBorder="1" applyAlignment="1">
      <alignment horizontal="center"/>
    </xf>
    <xf numFmtId="0" fontId="103" fillId="0" borderId="0" xfId="0" applyFont="1"/>
    <xf numFmtId="0" fontId="18" fillId="0" borderId="1" xfId="0" applyFont="1" applyBorder="1"/>
    <xf numFmtId="0" fontId="18" fillId="0" borderId="1" xfId="0" applyFont="1" applyBorder="1" applyAlignment="1">
      <alignment horizontal="left" indent="2"/>
    </xf>
    <xf numFmtId="0" fontId="18" fillId="0" borderId="3" xfId="0" applyFont="1" applyBorder="1"/>
    <xf numFmtId="0" fontId="18" fillId="0" borderId="8" xfId="0" applyFont="1" applyBorder="1"/>
    <xf numFmtId="0" fontId="104" fillId="0" borderId="0" xfId="0" applyFont="1"/>
    <xf numFmtId="0" fontId="104" fillId="0" borderId="1" xfId="0" applyFont="1" applyBorder="1"/>
    <xf numFmtId="0" fontId="18" fillId="0" borderId="1" xfId="0" applyFont="1" applyBorder="1" applyAlignment="1">
      <alignment horizontal="left" wrapText="1" indent="2"/>
    </xf>
    <xf numFmtId="0" fontId="18" fillId="0" borderId="0" xfId="0" applyFont="1" applyAlignment="1">
      <alignment wrapText="1"/>
    </xf>
    <xf numFmtId="0" fontId="18" fillId="0" borderId="1" xfId="0" applyFont="1" applyBorder="1" applyAlignment="1">
      <alignment horizontal="left" wrapText="1"/>
    </xf>
    <xf numFmtId="0" fontId="18" fillId="0" borderId="1" xfId="0" applyFont="1" applyBorder="1" applyAlignment="1">
      <alignment horizontal="left" vertical="center" wrapText="1"/>
    </xf>
    <xf numFmtId="0" fontId="18" fillId="0" borderId="0" xfId="0" applyFont="1" applyAlignment="1">
      <alignment horizontal="center" wrapText="1"/>
    </xf>
    <xf numFmtId="0" fontId="18"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8" fillId="0" borderId="1" xfId="0" applyFont="1" applyBorder="1" applyAlignment="1">
      <alignment vertical="top" wrapText="1"/>
    </xf>
    <xf numFmtId="0" fontId="104" fillId="0" borderId="0" xfId="0" applyFont="1" applyBorder="1" applyAlignment="1">
      <alignment horizontal="left" wrapText="1"/>
    </xf>
    <xf numFmtId="0" fontId="18" fillId="0" borderId="0" xfId="0" applyFont="1" applyBorder="1" applyAlignment="1">
      <alignment horizontal="left" wrapText="1"/>
    </xf>
    <xf numFmtId="0" fontId="104" fillId="0" borderId="0" xfId="0" applyFont="1" applyBorder="1"/>
    <xf numFmtId="0" fontId="18" fillId="0" borderId="1" xfId="0" applyFont="1" applyFill="1" applyBorder="1" applyAlignment="1">
      <alignment horizont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8" fillId="0" borderId="13" xfId="0" applyFont="1" applyBorder="1" applyAlignment="1">
      <alignment horizontal="center"/>
    </xf>
    <xf numFmtId="0" fontId="28" fillId="0" borderId="13" xfId="0" applyFont="1" applyFill="1" applyBorder="1" applyAlignment="1">
      <alignment horizontal="center"/>
    </xf>
    <xf numFmtId="0" fontId="105" fillId="0" borderId="0" xfId="14" applyFont="1" applyFill="1" applyBorder="1" applyAlignment="1">
      <alignment horizontal="left" vertical="center"/>
    </xf>
    <xf numFmtId="0" fontId="105" fillId="6" borderId="1" xfId="17" applyNumberFormat="1" applyFont="1" applyFill="1" applyBorder="1" applyAlignment="1">
      <alignment horizontal="center" vertical="center" wrapText="1"/>
    </xf>
    <xf numFmtId="0" fontId="28" fillId="0" borderId="1" xfId="0" applyFont="1" applyBorder="1"/>
    <xf numFmtId="0" fontId="28" fillId="0" borderId="1" xfId="0" applyFont="1" applyBorder="1" applyAlignment="1">
      <alignment horizontal="left" indent="1"/>
    </xf>
    <xf numFmtId="0" fontId="28" fillId="10" borderId="1" xfId="0" applyFont="1" applyFill="1" applyBorder="1" applyAlignment="1">
      <alignment horizontal="left" indent="1"/>
    </xf>
    <xf numFmtId="0" fontId="11" fillId="0" borderId="0" xfId="2" applyFont="1" applyFill="1" applyBorder="1">
      <alignment vertical="center"/>
    </xf>
    <xf numFmtId="0" fontId="31" fillId="0" borderId="0" xfId="4" applyFont="1" applyFill="1" applyBorder="1" applyAlignment="1">
      <alignment horizontal="left" vertical="center"/>
    </xf>
    <xf numFmtId="0" fontId="10" fillId="0" borderId="0" xfId="1" applyFont="1" applyFill="1" applyBorder="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left" vertical="center"/>
    </xf>
    <xf numFmtId="0" fontId="28" fillId="0" borderId="0" xfId="4" applyFont="1" applyFill="1" applyBorder="1" applyAlignment="1">
      <alignment vertical="center"/>
    </xf>
    <xf numFmtId="0" fontId="18" fillId="0" borderId="0" xfId="2" applyFont="1" applyFill="1" applyBorder="1">
      <alignment vertical="center"/>
    </xf>
    <xf numFmtId="0" fontId="28" fillId="10" borderId="14" xfId="3" applyFont="1" applyFill="1" applyBorder="1" applyAlignment="1" applyProtection="1">
      <alignment horizontal="center" vertical="center" wrapText="1"/>
    </xf>
    <xf numFmtId="0" fontId="28" fillId="0" borderId="1" xfId="8" applyFont="1" applyFill="1" applyBorder="1" applyAlignment="1">
      <alignment horizontal="center" vertical="center" wrapText="1"/>
    </xf>
    <xf numFmtId="0" fontId="28" fillId="10" borderId="6" xfId="3" applyFont="1" applyFill="1" applyBorder="1" applyAlignment="1" applyProtection="1">
      <alignment horizontal="center" vertical="center" wrapText="1"/>
    </xf>
    <xf numFmtId="0" fontId="11" fillId="0" borderId="0" xfId="2" applyFont="1" applyFill="1">
      <alignment vertical="center"/>
    </xf>
    <xf numFmtId="0" fontId="18" fillId="0" borderId="0" xfId="3" applyFont="1" applyFill="1" applyBorder="1" applyAlignment="1" applyProtection="1">
      <alignment vertical="center"/>
    </xf>
    <xf numFmtId="0" fontId="28" fillId="0" borderId="1" xfId="3" quotePrefix="1" applyFont="1" applyFill="1" applyBorder="1" applyAlignment="1">
      <alignment horizontal="center" vertical="center"/>
    </xf>
    <xf numFmtId="0" fontId="28" fillId="0" borderId="13" xfId="3" applyFont="1" applyFill="1" applyBorder="1" applyAlignment="1">
      <alignment horizontal="left" vertical="center" wrapText="1" indent="1"/>
    </xf>
    <xf numFmtId="3" fontId="18" fillId="21" borderId="1" xfId="5" applyFont="1" applyFill="1" applyBorder="1" applyAlignment="1">
      <alignment horizontal="center" vertical="center"/>
      <protection locked="0"/>
    </xf>
    <xf numFmtId="3" fontId="18" fillId="21" borderId="8" xfId="5" applyFont="1" applyFill="1" applyBorder="1" applyAlignment="1">
      <alignment horizontal="center" vertical="center"/>
      <protection locked="0"/>
    </xf>
    <xf numFmtId="0" fontId="18" fillId="0" borderId="8" xfId="3" applyFont="1" applyFill="1" applyBorder="1" applyAlignment="1">
      <alignment horizontal="left" vertical="center" wrapText="1" indent="2"/>
    </xf>
    <xf numFmtId="3" fontId="18" fillId="0" borderId="8" xfId="5" applyFont="1" applyFill="1" applyBorder="1" applyAlignment="1">
      <alignment horizontal="center" vertical="center"/>
      <protection locked="0"/>
    </xf>
    <xf numFmtId="0" fontId="18" fillId="0" borderId="11" xfId="3" applyFont="1" applyFill="1" applyBorder="1" applyAlignment="1">
      <alignment horizontal="left" vertical="center" wrapText="1" indent="3"/>
    </xf>
    <xf numFmtId="0" fontId="106" fillId="0" borderId="11" xfId="3" applyFont="1" applyFill="1" applyBorder="1" applyAlignment="1">
      <alignment horizontal="left" vertical="center" wrapText="1" indent="3"/>
    </xf>
    <xf numFmtId="3" fontId="104" fillId="21" borderId="1" xfId="5" applyFont="1" applyFill="1" applyBorder="1" applyAlignment="1">
      <alignment horizontal="center" vertical="center"/>
      <protection locked="0"/>
    </xf>
    <xf numFmtId="3" fontId="104" fillId="21" borderId="8" xfId="5" applyFont="1" applyFill="1" applyBorder="1" applyAlignment="1">
      <alignment horizontal="center" vertical="center"/>
      <protection locked="0"/>
    </xf>
    <xf numFmtId="0" fontId="12" fillId="0" borderId="0" xfId="3" quotePrefix="1" applyFont="1" applyFill="1" applyBorder="1" applyAlignment="1">
      <alignment horizontal="right" vertical="center"/>
    </xf>
    <xf numFmtId="3" fontId="107" fillId="0" borderId="0" xfId="5" applyFont="1" applyFill="1" applyBorder="1" applyAlignment="1">
      <alignment horizontal="center" vertical="center"/>
      <protection locked="0"/>
    </xf>
    <xf numFmtId="0" fontId="31" fillId="0" borderId="0" xfId="4" applyFont="1" applyFill="1" applyBorder="1" applyAlignment="1">
      <alignment horizontal="left" vertical="center" indent="1"/>
    </xf>
    <xf numFmtId="0" fontId="18" fillId="0" borderId="0" xfId="3" quotePrefix="1" applyFont="1" applyFill="1" applyBorder="1" applyAlignment="1">
      <alignment horizontal="right" vertical="center"/>
    </xf>
    <xf numFmtId="0" fontId="18" fillId="0" borderId="0" xfId="3" applyFont="1" applyFill="1" applyBorder="1" applyAlignment="1">
      <alignment horizontal="left" vertical="center" wrapText="1" indent="1"/>
    </xf>
    <xf numFmtId="0" fontId="18" fillId="0" borderId="0" xfId="2" applyFont="1" applyFill="1" applyBorder="1" applyAlignment="1">
      <alignment horizontal="left" vertical="center" wrapText="1" indent="1"/>
    </xf>
    <xf numFmtId="0" fontId="18" fillId="0" borderId="14" xfId="2" applyFont="1" applyFill="1" applyBorder="1">
      <alignment vertical="center"/>
    </xf>
    <xf numFmtId="0" fontId="28" fillId="0" borderId="14" xfId="8" applyFont="1" applyFill="1" applyBorder="1" applyAlignment="1">
      <alignment horizontal="center" vertical="center" wrapText="1"/>
    </xf>
    <xf numFmtId="0" fontId="28" fillId="0" borderId="9" xfId="3" applyFont="1" applyFill="1" applyBorder="1" applyAlignment="1">
      <alignment horizontal="left" vertical="center" wrapText="1" indent="1"/>
    </xf>
    <xf numFmtId="0" fontId="18" fillId="0" borderId="3" xfId="3" applyFont="1" applyFill="1" applyBorder="1" applyAlignment="1">
      <alignment horizontal="left" vertical="center" wrapText="1" indent="2"/>
    </xf>
    <xf numFmtId="0" fontId="18" fillId="0" borderId="10" xfId="3" applyFont="1" applyFill="1" applyBorder="1" applyAlignment="1">
      <alignment horizontal="left" vertical="center" wrapText="1" indent="3"/>
    </xf>
    <xf numFmtId="0" fontId="106" fillId="0" borderId="10" xfId="3" applyFont="1" applyFill="1" applyBorder="1" applyAlignment="1">
      <alignment horizontal="left" vertical="center" wrapText="1" indent="3"/>
    </xf>
    <xf numFmtId="0" fontId="28" fillId="0" borderId="1" xfId="3" quotePrefix="1" applyNumberFormat="1" applyFont="1" applyFill="1" applyBorder="1" applyAlignment="1">
      <alignment horizontal="center" vertical="center"/>
    </xf>
    <xf numFmtId="0" fontId="28" fillId="0" borderId="1" xfId="3" applyFont="1" applyFill="1" applyBorder="1" applyAlignment="1">
      <alignment horizontal="left" vertical="center" wrapText="1" indent="1"/>
    </xf>
    <xf numFmtId="0" fontId="11" fillId="0" borderId="0" xfId="2" applyFont="1" applyFill="1" applyAlignment="1">
      <alignment vertical="top" wrapText="1"/>
    </xf>
    <xf numFmtId="0" fontId="11" fillId="0" borderId="0" xfId="2" applyFont="1" applyFill="1" applyBorder="1" applyAlignment="1">
      <alignment vertical="center"/>
    </xf>
    <xf numFmtId="0" fontId="108" fillId="0" borderId="0" xfId="3" applyFont="1" applyFill="1" applyBorder="1" applyAlignment="1" applyProtection="1">
      <alignment vertical="center"/>
    </xf>
    <xf numFmtId="0" fontId="109" fillId="0" borderId="0" xfId="4" applyFont="1" applyFill="1" applyBorder="1" applyAlignment="1">
      <alignment vertical="center" wrapText="1"/>
    </xf>
    <xf numFmtId="0" fontId="70" fillId="0" borderId="1" xfId="8" applyFont="1" applyFill="1" applyBorder="1" applyAlignment="1">
      <alignment horizontal="center" vertical="center" wrapText="1"/>
    </xf>
    <xf numFmtId="0" fontId="70" fillId="0" borderId="1" xfId="8" applyFont="1" applyFill="1" applyBorder="1" applyAlignment="1">
      <alignment vertical="center" wrapText="1"/>
    </xf>
    <xf numFmtId="0" fontId="29" fillId="0" borderId="0" xfId="8" applyFont="1" applyFill="1" applyBorder="1" applyAlignment="1">
      <alignment horizontal="center" vertical="center" wrapText="1"/>
    </xf>
    <xf numFmtId="0" fontId="12" fillId="0" borderId="0" xfId="3" quotePrefix="1" applyFont="1" applyFill="1" applyBorder="1" applyAlignment="1">
      <alignment horizontal="center" vertical="center"/>
    </xf>
    <xf numFmtId="0" fontId="12" fillId="0" borderId="10" xfId="3" quotePrefix="1" applyFont="1" applyFill="1" applyBorder="1" applyAlignment="1">
      <alignment horizontal="center" vertical="center"/>
    </xf>
    <xf numFmtId="0" fontId="11" fillId="0" borderId="0" xfId="2" applyFont="1" applyFill="1" applyBorder="1" applyAlignment="1">
      <alignment vertical="center" wrapText="1"/>
    </xf>
    <xf numFmtId="0" fontId="110" fillId="0" borderId="0" xfId="2" applyFont="1" applyFill="1" applyAlignment="1">
      <alignment vertical="top"/>
    </xf>
    <xf numFmtId="0" fontId="111" fillId="0" borderId="0" xfId="0" applyFont="1" applyFill="1" applyAlignment="1">
      <alignment vertical="top"/>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8" fillId="0" borderId="1" xfId="2" applyFont="1" applyFill="1" applyBorder="1" applyAlignment="1">
      <alignment horizontal="center" vertical="center"/>
    </xf>
    <xf numFmtId="0" fontId="18" fillId="0" borderId="1" xfId="2" applyFont="1" applyFill="1" applyBorder="1" applyAlignment="1">
      <alignment horizontal="left" vertical="center" wrapText="1"/>
    </xf>
    <xf numFmtId="0" fontId="18" fillId="0" borderId="0" xfId="0" applyFont="1" applyFill="1" applyAlignment="1">
      <alignment vertical="top"/>
    </xf>
    <xf numFmtId="0" fontId="112" fillId="0" borderId="0" xfId="2" applyFont="1" applyFill="1" applyBorder="1" applyAlignment="1">
      <alignment vertical="top"/>
    </xf>
    <xf numFmtId="0" fontId="113" fillId="0" borderId="0" xfId="0" applyFont="1" applyFill="1" applyAlignment="1">
      <alignment vertical="top"/>
    </xf>
    <xf numFmtId="0" fontId="0" fillId="0" borderId="0" xfId="0" applyFill="1" applyAlignment="1">
      <alignment vertical="top"/>
    </xf>
    <xf numFmtId="0" fontId="11"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5"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18" fillId="10" borderId="8" xfId="0" applyFont="1" applyFill="1" applyBorder="1" applyAlignment="1">
      <alignment horizontal="left" vertical="center" wrapText="1"/>
    </xf>
    <xf numFmtId="0" fontId="0" fillId="10" borderId="15" xfId="0" applyFill="1" applyBorder="1" applyAlignment="1">
      <alignment wrapText="1"/>
    </xf>
    <xf numFmtId="0" fontId="114"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5"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1" fillId="0" borderId="0" xfId="0" applyFont="1" applyFill="1"/>
    <xf numFmtId="0" fontId="86" fillId="0" borderId="0" xfId="0" applyFont="1" applyFill="1" applyAlignment="1">
      <alignment wrapText="1"/>
    </xf>
    <xf numFmtId="0" fontId="115" fillId="0" borderId="0" xfId="0" applyFont="1" applyFill="1" applyAlignment="1"/>
    <xf numFmtId="0" fontId="75" fillId="0" borderId="0" xfId="0" applyFont="1" applyFill="1" applyBorder="1" applyAlignment="1">
      <alignment vertical="center" wrapText="1"/>
    </xf>
    <xf numFmtId="0" fontId="71" fillId="0" borderId="0" xfId="0" applyFont="1" applyFill="1" applyBorder="1" applyAlignment="1">
      <alignment horizontal="center" vertical="center" wrapText="1"/>
    </xf>
    <xf numFmtId="0" fontId="76" fillId="0" borderId="0" xfId="0" applyFont="1" applyFill="1" applyBorder="1" applyAlignment="1">
      <alignment vertical="center" wrapText="1"/>
    </xf>
    <xf numFmtId="0" fontId="116" fillId="0" borderId="0" xfId="0" applyFont="1" applyFill="1" applyBorder="1" applyAlignment="1">
      <alignment vertical="center" wrapText="1"/>
    </xf>
    <xf numFmtId="0" fontId="0" fillId="0" borderId="0" xfId="0" applyAlignment="1"/>
    <xf numFmtId="0" fontId="71" fillId="0" borderId="0" xfId="0" applyFont="1" applyFill="1" applyBorder="1" applyAlignment="1">
      <alignment vertical="center" wrapText="1"/>
    </xf>
    <xf numFmtId="0" fontId="117"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0" fillId="0" borderId="14" xfId="0" applyFill="1" applyBorder="1"/>
    <xf numFmtId="0" fontId="0" fillId="0" borderId="12" xfId="0" applyFill="1" applyBorder="1"/>
    <xf numFmtId="0" fontId="0" fillId="0" borderId="7" xfId="0" applyFill="1" applyBorder="1"/>
    <xf numFmtId="0" fontId="71" fillId="10" borderId="1" xfId="0" applyFont="1" applyFill="1" applyBorder="1" applyAlignment="1">
      <alignment horizontal="center" vertical="center" wrapText="1"/>
    </xf>
    <xf numFmtId="0" fontId="118" fillId="0" borderId="0" xfId="0" applyFont="1" applyFill="1"/>
    <xf numFmtId="0" fontId="15" fillId="0" borderId="1" xfId="0" applyFont="1" applyFill="1" applyBorder="1" applyAlignment="1">
      <alignment vertical="center"/>
    </xf>
    <xf numFmtId="0" fontId="0" fillId="0" borderId="1" xfId="0" applyFill="1" applyBorder="1" applyAlignment="1">
      <alignment vertical="center"/>
    </xf>
    <xf numFmtId="0" fontId="27" fillId="0" borderId="8" xfId="0" applyFont="1" applyFill="1" applyBorder="1" applyAlignment="1">
      <alignment horizontal="left" vertical="center" wrapText="1"/>
    </xf>
    <xf numFmtId="0" fontId="119" fillId="0" borderId="8" xfId="0" applyFont="1" applyFill="1" applyBorder="1" applyAlignment="1">
      <alignment horizontal="left" vertical="center" wrapText="1" indent="3"/>
    </xf>
    <xf numFmtId="0" fontId="120" fillId="0" borderId="8" xfId="0" applyFont="1" applyFill="1" applyBorder="1" applyAlignment="1">
      <alignment horizontal="left" vertical="center" wrapText="1" indent="3"/>
    </xf>
    <xf numFmtId="0" fontId="18" fillId="0" borderId="1" xfId="0" applyFont="1" applyFill="1" applyBorder="1" applyAlignment="1">
      <alignment horizontal="center"/>
    </xf>
    <xf numFmtId="0" fontId="70"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57" fillId="0" borderId="0" xfId="0" applyFont="1" applyFill="1"/>
    <xf numFmtId="0" fontId="78" fillId="0" borderId="13" xfId="0" applyFont="1" applyFill="1" applyBorder="1" applyAlignment="1">
      <alignment vertical="center" wrapText="1"/>
    </xf>
    <xf numFmtId="0" fontId="78" fillId="0" borderId="14" xfId="0" applyFont="1" applyFill="1" applyBorder="1" applyAlignment="1">
      <alignment horizontal="center" vertical="center" wrapText="1"/>
    </xf>
    <xf numFmtId="0" fontId="57" fillId="0" borderId="0" xfId="0" applyFont="1" applyFill="1" applyBorder="1"/>
    <xf numFmtId="0" fontId="57" fillId="0" borderId="0" xfId="0" applyFont="1" applyFill="1" applyAlignment="1"/>
    <xf numFmtId="0" fontId="38" fillId="0" borderId="0" xfId="0" applyFont="1" applyFill="1" applyAlignment="1"/>
    <xf numFmtId="0" fontId="83"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5" fillId="6" borderId="1" xfId="0" applyFont="1" applyFill="1" applyBorder="1" applyAlignment="1">
      <alignment horizontal="center"/>
    </xf>
    <xf numFmtId="0" fontId="42" fillId="0" borderId="0" xfId="0" applyFont="1" applyBorder="1" applyAlignment="1">
      <alignment horizontal="center" vertical="center"/>
    </xf>
    <xf numFmtId="0" fontId="32" fillId="0" borderId="0" xfId="0" applyFont="1" applyBorder="1" applyAlignment="1">
      <alignment horizontal="justify" vertical="center"/>
    </xf>
    <xf numFmtId="0" fontId="122" fillId="0" borderId="0" xfId="0" applyFont="1"/>
    <xf numFmtId="0" fontId="71" fillId="0" borderId="0" xfId="0" applyFont="1" applyAlignment="1">
      <alignment horizontal="center" vertical="center" wrapText="1"/>
    </xf>
    <xf numFmtId="0" fontId="80" fillId="0" borderId="0" xfId="0" applyFont="1" applyBorder="1" applyAlignment="1">
      <alignment horizontal="center" vertical="center" wrapText="1"/>
    </xf>
    <xf numFmtId="0" fontId="0" fillId="0" borderId="0" xfId="0" applyAlignment="1">
      <alignment vertical="center" wrapText="1"/>
    </xf>
    <xf numFmtId="0" fontId="32" fillId="0" borderId="0" xfId="0" applyFont="1" applyBorder="1" applyAlignment="1">
      <alignment vertical="center" wrapText="1"/>
    </xf>
    <xf numFmtId="0" fontId="123" fillId="0" borderId="0" xfId="0" applyFont="1"/>
    <xf numFmtId="0" fontId="32" fillId="0" borderId="0" xfId="0" applyFont="1" applyAlignment="1">
      <alignment vertical="center" wrapText="1"/>
    </xf>
    <xf numFmtId="0" fontId="32" fillId="0" borderId="0" xfId="0" applyFont="1" applyFill="1" applyBorder="1" applyAlignment="1">
      <alignment vertical="center" wrapText="1"/>
    </xf>
    <xf numFmtId="0" fontId="67" fillId="0" borderId="0" xfId="0" applyFont="1" applyAlignment="1">
      <alignment horizontal="center" vertical="center"/>
    </xf>
    <xf numFmtId="0" fontId="32" fillId="0" borderId="4" xfId="0" applyFont="1" applyBorder="1" applyAlignment="1">
      <alignment horizontal="center" vertical="center" wrapText="1"/>
    </xf>
    <xf numFmtId="0" fontId="11" fillId="0" borderId="12" xfId="0" applyFont="1" applyBorder="1" applyAlignment="1">
      <alignment vertical="center" wrapText="1"/>
    </xf>
    <xf numFmtId="0" fontId="32" fillId="0" borderId="6" xfId="0" applyFont="1" applyBorder="1" applyAlignment="1">
      <alignment horizontal="center" vertical="center" wrapText="1"/>
    </xf>
    <xf numFmtId="0" fontId="0" fillId="0" borderId="0" xfId="0" applyBorder="1" applyAlignment="1">
      <alignment horizontal="left" vertical="top"/>
    </xf>
    <xf numFmtId="0" fontId="124" fillId="0" borderId="0" xfId="0" applyFont="1" applyBorder="1" applyAlignment="1">
      <alignment horizontal="center" vertical="center" wrapText="1"/>
    </xf>
    <xf numFmtId="0" fontId="0" fillId="0" borderId="6" xfId="0" applyBorder="1" applyAlignment="1">
      <alignment vertical="center"/>
    </xf>
    <xf numFmtId="0" fontId="18" fillId="0" borderId="1" xfId="0" applyFont="1" applyBorder="1" applyAlignment="1">
      <alignment horizontal="center" vertical="top"/>
    </xf>
    <xf numFmtId="0" fontId="18" fillId="0" borderId="14" xfId="0" applyFont="1" applyBorder="1" applyAlignment="1">
      <alignment horizontal="center" vertical="center"/>
    </xf>
    <xf numFmtId="0" fontId="125" fillId="0" borderId="0" xfId="0" applyFont="1"/>
    <xf numFmtId="0" fontId="86" fillId="0" borderId="0" xfId="0" applyFont="1"/>
    <xf numFmtId="0" fontId="71" fillId="0" borderId="0" xfId="0" applyFont="1" applyBorder="1" applyAlignment="1">
      <alignment horizontal="center" vertical="center" wrapText="1"/>
    </xf>
    <xf numFmtId="0" fontId="75" fillId="0" borderId="0"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horizontal="center" vertical="center" wrapText="1"/>
    </xf>
    <xf numFmtId="0" fontId="0" fillId="0" borderId="1" xfId="0" applyBorder="1" applyAlignment="1">
      <alignment vertical="top" wrapText="1"/>
    </xf>
    <xf numFmtId="0" fontId="18" fillId="0" borderId="0" xfId="0" applyFont="1" applyFill="1" applyBorder="1" applyAlignment="1">
      <alignment vertical="center"/>
    </xf>
    <xf numFmtId="0" fontId="18" fillId="0" borderId="4" xfId="0" applyFont="1" applyFill="1" applyBorder="1" applyAlignment="1">
      <alignment vertical="center"/>
    </xf>
    <xf numFmtId="0" fontId="18" fillId="0" borderId="13" xfId="0" applyFont="1" applyFill="1" applyBorder="1" applyAlignment="1">
      <alignment horizontal="center"/>
    </xf>
    <xf numFmtId="0" fontId="18" fillId="0" borderId="5" xfId="0" applyFont="1" applyFill="1" applyBorder="1" applyAlignment="1">
      <alignment vertical="center"/>
    </xf>
    <xf numFmtId="0" fontId="18" fillId="0" borderId="6" xfId="0" applyFont="1" applyFill="1" applyBorder="1" applyAlignment="1">
      <alignment vertical="center"/>
    </xf>
    <xf numFmtId="0" fontId="18" fillId="0" borderId="14" xfId="0" applyFont="1" applyFill="1" applyBorder="1" applyAlignment="1">
      <alignment horizontal="center"/>
    </xf>
    <xf numFmtId="0" fontId="28" fillId="0" borderId="1" xfId="0" applyFont="1" applyFill="1" applyBorder="1" applyAlignment="1">
      <alignment horizontal="center" vertical="center"/>
    </xf>
    <xf numFmtId="0" fontId="28" fillId="0" borderId="1"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13" xfId="0" applyFont="1" applyFill="1" applyBorder="1" applyAlignment="1">
      <alignment horizontal="left" wrapText="1"/>
    </xf>
    <xf numFmtId="0" fontId="18" fillId="0" borderId="1" xfId="0" applyFont="1" applyFill="1" applyBorder="1" applyAlignment="1"/>
    <xf numFmtId="0" fontId="18" fillId="0" borderId="1" xfId="0" applyFont="1" applyFill="1" applyBorder="1" applyAlignment="1">
      <alignment horizontal="left" wrapText="1"/>
    </xf>
    <xf numFmtId="0" fontId="31" fillId="0" borderId="0" xfId="0" applyFont="1" applyFill="1" applyAlignment="1"/>
    <xf numFmtId="0" fontId="30" fillId="0" borderId="0" xfId="0" applyFont="1" applyFill="1" applyAlignment="1"/>
    <xf numFmtId="0" fontId="18" fillId="0" borderId="9" xfId="0" applyFont="1" applyFill="1" applyBorder="1" applyAlignment="1">
      <alignment horizontal="center"/>
    </xf>
    <xf numFmtId="0" fontId="18" fillId="0" borderId="13" xfId="0" applyFont="1" applyFill="1" applyBorder="1" applyAlignment="1">
      <alignment horizontal="center" vertical="center"/>
    </xf>
    <xf numFmtId="0" fontId="18" fillId="0" borderId="7" xfId="0" applyFont="1" applyFill="1" applyBorder="1" applyAlignment="1">
      <alignment horizontal="left" wrapText="1"/>
    </xf>
    <xf numFmtId="0" fontId="18" fillId="0" borderId="7" xfId="0" applyFont="1" applyFill="1" applyBorder="1"/>
    <xf numFmtId="0" fontId="31" fillId="0" borderId="0" xfId="0" applyFont="1" applyFill="1" applyBorder="1" applyAlignment="1"/>
    <xf numFmtId="0" fontId="31" fillId="0" borderId="0" xfId="0" applyFont="1" applyFill="1" applyBorder="1" applyAlignment="1">
      <alignment horizontal="left"/>
    </xf>
    <xf numFmtId="0" fontId="30" fillId="0" borderId="0" xfId="0" applyFont="1" applyFill="1" applyBorder="1" applyAlignment="1">
      <alignment horizontal="left"/>
    </xf>
    <xf numFmtId="0" fontId="38" fillId="0" borderId="0" xfId="0" applyFont="1" applyFill="1" applyBorder="1" applyAlignment="1"/>
    <xf numFmtId="0" fontId="18" fillId="0" borderId="0" xfId="0" applyFont="1" applyFill="1" applyAlignment="1">
      <alignment vertical="center"/>
    </xf>
    <xf numFmtId="0" fontId="18" fillId="0" borderId="13" xfId="0" applyFont="1" applyFill="1" applyBorder="1" applyAlignment="1">
      <alignment horizontal="center" vertical="center" wrapText="1"/>
    </xf>
    <xf numFmtId="9" fontId="18" fillId="0" borderId="13" xfId="18" applyFont="1" applyFill="1" applyBorder="1" applyAlignment="1">
      <alignment horizontal="center" vertical="center" wrapText="1"/>
    </xf>
    <xf numFmtId="0" fontId="28" fillId="0" borderId="1" xfId="0" applyFont="1" applyFill="1" applyBorder="1" applyAlignment="1">
      <alignment horizontal="center"/>
    </xf>
    <xf numFmtId="0" fontId="30" fillId="0" borderId="0" xfId="0" applyFont="1" applyFill="1" applyBorder="1" applyAlignment="1"/>
    <xf numFmtId="0" fontId="18" fillId="0" borderId="0" xfId="0" applyFont="1" applyFill="1" applyAlignment="1"/>
    <xf numFmtId="0" fontId="18" fillId="0" borderId="4" xfId="0" applyFont="1" applyFill="1" applyBorder="1" applyAlignment="1"/>
    <xf numFmtId="0" fontId="18" fillId="0" borderId="5" xfId="0" applyFont="1" applyFill="1" applyBorder="1" applyAlignment="1"/>
    <xf numFmtId="0" fontId="18" fillId="0" borderId="6" xfId="0" applyFont="1" applyFill="1" applyBorder="1" applyAlignment="1"/>
    <xf numFmtId="0" fontId="15" fillId="0" borderId="0" xfId="0" applyFont="1" applyFill="1" applyAlignment="1">
      <alignment horizontal="left"/>
    </xf>
    <xf numFmtId="0" fontId="84" fillId="0" borderId="0" xfId="0" applyFont="1" applyAlignment="1">
      <alignment vertical="center"/>
    </xf>
    <xf numFmtId="0" fontId="32" fillId="0" borderId="0" xfId="0" applyFont="1" applyAlignment="1">
      <alignment vertical="center"/>
    </xf>
    <xf numFmtId="0" fontId="121" fillId="0" borderId="0" xfId="0" applyFont="1" applyBorder="1" applyAlignment="1">
      <alignment horizontal="left" vertical="top" wrapText="1"/>
    </xf>
    <xf numFmtId="0" fontId="57" fillId="0" borderId="0" xfId="0" applyFont="1"/>
    <xf numFmtId="0" fontId="15" fillId="6" borderId="1" xfId="0" applyFont="1" applyFill="1" applyBorder="1" applyAlignment="1">
      <alignment horizontal="center" vertical="center"/>
    </xf>
    <xf numFmtId="0" fontId="57" fillId="0" borderId="1" xfId="0" applyFont="1" applyBorder="1" applyAlignment="1">
      <alignment horizontal="center" vertical="center"/>
    </xf>
    <xf numFmtId="0" fontId="57" fillId="0" borderId="1" xfId="0" applyFont="1" applyBorder="1" applyAlignment="1">
      <alignment horizontal="justify" vertical="top" wrapText="1"/>
    </xf>
    <xf numFmtId="0" fontId="18" fillId="10" borderId="1" xfId="3" quotePrefix="1" applyFont="1" applyFill="1" applyBorder="1" applyAlignment="1">
      <alignment horizontal="center" vertical="center"/>
    </xf>
    <xf numFmtId="0" fontId="108" fillId="0" borderId="1" xfId="0" applyFont="1" applyBorder="1" applyAlignment="1">
      <alignment horizontal="center" vertical="center"/>
    </xf>
    <xf numFmtId="0" fontId="108" fillId="0" borderId="1" xfId="0" applyFont="1" applyBorder="1" applyAlignment="1">
      <alignment horizontal="justify" vertical="top" wrapText="1"/>
    </xf>
    <xf numFmtId="0" fontId="79" fillId="0" borderId="1" xfId="0" applyFont="1" applyBorder="1" applyAlignment="1">
      <alignment horizontal="center" vertical="center" wrapText="1"/>
    </xf>
    <xf numFmtId="0" fontId="79" fillId="0" borderId="7" xfId="0" applyFont="1" applyBorder="1" applyAlignment="1">
      <alignment horizontal="justify" vertical="center" wrapText="1"/>
    </xf>
    <xf numFmtId="0" fontId="108" fillId="0" borderId="7" xfId="0" applyFont="1" applyBorder="1" applyAlignment="1">
      <alignment horizontal="justify" vertical="center" wrapText="1"/>
    </xf>
    <xf numFmtId="0" fontId="79" fillId="0" borderId="13" xfId="0" applyFont="1" applyBorder="1" applyAlignment="1">
      <alignment horizontal="center" vertical="center" wrapText="1"/>
    </xf>
    <xf numFmtId="0" fontId="108" fillId="0" borderId="9" xfId="0" applyFont="1" applyBorder="1" applyAlignment="1">
      <alignment horizontal="justify" vertical="center" wrapText="1"/>
    </xf>
    <xf numFmtId="0" fontId="0" fillId="0" borderId="13" xfId="0" applyFont="1" applyBorder="1"/>
    <xf numFmtId="0" fontId="79" fillId="0" borderId="15" xfId="0" applyFont="1" applyBorder="1" applyAlignment="1">
      <alignment horizontal="center" vertical="center" wrapText="1"/>
    </xf>
    <xf numFmtId="0" fontId="127" fillId="0" borderId="2" xfId="0" applyFont="1" applyBorder="1" applyAlignment="1">
      <alignment horizontal="justify" vertical="center" wrapText="1"/>
    </xf>
    <xf numFmtId="0" fontId="0" fillId="0" borderId="15" xfId="0" applyFont="1" applyBorder="1"/>
    <xf numFmtId="0" fontId="127" fillId="0" borderId="15" xfId="0" applyFont="1" applyBorder="1" applyAlignment="1">
      <alignment horizontal="right" vertical="center" wrapText="1"/>
    </xf>
    <xf numFmtId="0" fontId="127" fillId="0" borderId="14" xfId="0" applyFont="1" applyBorder="1" applyAlignment="1">
      <alignment horizontal="right" vertical="center" wrapText="1"/>
    </xf>
    <xf numFmtId="0" fontId="127" fillId="0" borderId="12" xfId="0" applyFont="1" applyBorder="1" applyAlignment="1">
      <alignment horizontal="justify" vertical="center" wrapText="1"/>
    </xf>
    <xf numFmtId="0" fontId="0" fillId="0" borderId="14" xfId="0" applyFont="1" applyBorder="1"/>
    <xf numFmtId="0" fontId="57" fillId="0" borderId="1" xfId="0" applyFont="1" applyBorder="1" applyAlignment="1">
      <alignment horizontal="justify" vertical="center" wrapText="1"/>
    </xf>
    <xf numFmtId="0" fontId="57" fillId="0" borderId="7" xfId="0" applyFont="1" applyBorder="1" applyAlignment="1">
      <alignment horizontal="justify" vertical="center" wrapText="1"/>
    </xf>
    <xf numFmtId="0" fontId="57" fillId="0" borderId="13" xfId="0" applyFont="1" applyBorder="1" applyAlignment="1">
      <alignment horizontal="justify" vertical="center" wrapText="1"/>
    </xf>
    <xf numFmtId="0" fontId="128" fillId="0" borderId="15" xfId="0" applyFont="1" applyBorder="1" applyAlignment="1">
      <alignment horizontal="justify" vertical="center" wrapText="1"/>
    </xf>
    <xf numFmtId="0" fontId="79" fillId="0" borderId="9" xfId="0" applyFont="1" applyBorder="1" applyAlignment="1">
      <alignment horizontal="justify" vertical="center" wrapText="1"/>
    </xf>
    <xf numFmtId="0" fontId="0" fillId="0" borderId="0" xfId="0" applyFont="1" applyAlignment="1">
      <alignment vertical="top"/>
    </xf>
    <xf numFmtId="0" fontId="57" fillId="0" borderId="0" xfId="0" applyFont="1" applyAlignment="1">
      <alignment horizontal="center" vertical="center"/>
    </xf>
    <xf numFmtId="0" fontId="122"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18" fillId="0" borderId="1" xfId="0" applyFont="1" applyFill="1" applyBorder="1" applyAlignment="1">
      <alignment vertical="top"/>
    </xf>
    <xf numFmtId="0" fontId="11" fillId="0" borderId="1" xfId="2" applyFont="1" applyFill="1" applyBorder="1" applyAlignment="1">
      <alignment horizontal="center" vertical="center"/>
    </xf>
    <xf numFmtId="0" fontId="15"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13" xfId="2" applyFont="1" applyFill="1" applyBorder="1" applyAlignment="1">
      <alignment horizontal="center" vertical="center"/>
    </xf>
    <xf numFmtId="0" fontId="18" fillId="0" borderId="1" xfId="2" applyFont="1" applyFill="1" applyBorder="1" applyAlignment="1">
      <alignment horizontal="center" vertical="center" wrapText="1"/>
    </xf>
    <xf numFmtId="0" fontId="6" fillId="0" borderId="0" xfId="0" applyFont="1"/>
    <xf numFmtId="0" fontId="6"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6" fillId="26" borderId="0" xfId="13" applyFont="1" applyFill="1" applyBorder="1" applyAlignment="1" applyProtection="1">
      <alignment vertical="center" wrapText="1"/>
    </xf>
    <xf numFmtId="0" fontId="133" fillId="27" borderId="0" xfId="13" applyFont="1" applyFill="1" applyBorder="1" applyAlignment="1" applyProtection="1">
      <alignment vertical="center" wrapText="1"/>
    </xf>
    <xf numFmtId="0" fontId="97" fillId="28" borderId="0" xfId="13" applyFont="1" applyFill="1" applyBorder="1" applyAlignment="1" applyProtection="1">
      <alignment vertical="center" wrapText="1"/>
    </xf>
    <xf numFmtId="0" fontId="96" fillId="24" borderId="0" xfId="13" applyFont="1" applyFill="1" applyBorder="1" applyAlignment="1" applyProtection="1"/>
    <xf numFmtId="0" fontId="106" fillId="0" borderId="0" xfId="13" applyFont="1" applyFill="1" applyBorder="1" applyAlignment="1" applyProtection="1">
      <alignment vertical="center" wrapText="1"/>
    </xf>
    <xf numFmtId="49" fontId="134" fillId="0" borderId="28" xfId="13" applyNumberFormat="1" applyFont="1" applyFill="1" applyBorder="1" applyAlignment="1" applyProtection="1">
      <alignment vertical="center" wrapText="1"/>
    </xf>
    <xf numFmtId="49" fontId="134" fillId="0" borderId="0" xfId="13" applyNumberFormat="1" applyFont="1" applyFill="1" applyBorder="1" applyAlignment="1" applyProtection="1">
      <alignment vertical="center" wrapText="1"/>
    </xf>
    <xf numFmtId="0" fontId="106" fillId="0" borderId="0" xfId="13" applyFont="1" applyBorder="1" applyAlignment="1" applyProtection="1">
      <alignment wrapText="1"/>
    </xf>
    <xf numFmtId="0" fontId="135" fillId="0" borderId="0" xfId="13" applyFont="1" applyFill="1" applyBorder="1" applyAlignment="1" applyProtection="1">
      <alignment vertical="center" wrapText="1"/>
    </xf>
    <xf numFmtId="0" fontId="136" fillId="0" borderId="0" xfId="13" applyFont="1" applyFill="1" applyBorder="1" applyAlignment="1" applyProtection="1">
      <alignment vertical="center" wrapText="1"/>
    </xf>
    <xf numFmtId="0" fontId="5" fillId="0" borderId="0" xfId="12" applyFont="1" applyAlignment="1">
      <alignment wrapText="1"/>
    </xf>
    <xf numFmtId="0" fontId="138" fillId="0" borderId="0" xfId="13" applyFont="1" applyFill="1" applyBorder="1" applyAlignment="1" applyProtection="1">
      <alignment vertical="center" wrapText="1"/>
    </xf>
    <xf numFmtId="0" fontId="96" fillId="0" borderId="0" xfId="13" applyFont="1" applyFill="1" applyBorder="1" applyAlignment="1" applyProtection="1"/>
    <xf numFmtId="0" fontId="129" fillId="0" borderId="0" xfId="0" applyFont="1" applyAlignment="1">
      <alignment vertical="top"/>
    </xf>
    <xf numFmtId="0" fontId="5" fillId="23" borderId="24" xfId="12" applyFont="1" applyFill="1" applyBorder="1" applyAlignment="1"/>
    <xf numFmtId="0" fontId="5" fillId="23" borderId="20" xfId="12" applyFont="1" applyFill="1" applyBorder="1" applyAlignment="1"/>
    <xf numFmtId="0" fontId="142" fillId="23" borderId="0" xfId="13" applyFont="1" applyFill="1" applyBorder="1" applyAlignment="1" applyProtection="1">
      <alignment horizontal="left" vertical="center" wrapText="1"/>
    </xf>
    <xf numFmtId="0" fontId="129" fillId="0" borderId="21" xfId="12" applyFont="1" applyBorder="1" applyAlignment="1">
      <alignment horizontal="center" vertical="center" wrapText="1"/>
    </xf>
    <xf numFmtId="0" fontId="129" fillId="0" borderId="26" xfId="12" applyFont="1" applyFill="1" applyBorder="1" applyAlignment="1">
      <alignment horizontal="center" vertical="center" wrapText="1"/>
    </xf>
    <xf numFmtId="0" fontId="129" fillId="0" borderId="21" xfId="12" applyFont="1" applyFill="1" applyBorder="1" applyAlignment="1">
      <alignment horizontal="center" vertical="center" wrapText="1"/>
    </xf>
    <xf numFmtId="0" fontId="136" fillId="0" borderId="21" xfId="12" applyFont="1" applyFill="1" applyBorder="1" applyAlignment="1">
      <alignment horizontal="center" vertical="center" wrapText="1"/>
    </xf>
    <xf numFmtId="0" fontId="129" fillId="6" borderId="22" xfId="12" applyFont="1" applyFill="1" applyBorder="1" applyAlignment="1">
      <alignment horizontal="center" vertical="center" wrapText="1"/>
    </xf>
    <xf numFmtId="49" fontId="136" fillId="0" borderId="43" xfId="12" applyNumberFormat="1" applyFont="1" applyFill="1" applyBorder="1" applyAlignment="1">
      <alignment horizontal="center" vertical="center" wrapText="1"/>
    </xf>
    <xf numFmtId="49" fontId="144" fillId="0" borderId="28" xfId="6" applyNumberFormat="1" applyFont="1" applyFill="1" applyBorder="1" applyAlignment="1" applyProtection="1">
      <alignment vertical="center" wrapText="1"/>
    </xf>
    <xf numFmtId="49" fontId="144" fillId="24" borderId="28" xfId="6" applyNumberFormat="1" applyFont="1" applyFill="1" applyBorder="1" applyAlignment="1" applyProtection="1">
      <alignment vertical="center" wrapText="1"/>
    </xf>
    <xf numFmtId="49" fontId="136" fillId="0" borderId="0" xfId="12" applyNumberFormat="1" applyFont="1" applyFill="1" applyBorder="1" applyAlignment="1">
      <alignment horizontal="center" vertical="center" wrapText="1"/>
    </xf>
    <xf numFmtId="49" fontId="144" fillId="0" borderId="0" xfId="6" applyNumberFormat="1" applyFont="1" applyFill="1" applyBorder="1" applyAlignment="1" applyProtection="1">
      <alignment vertical="center" wrapText="1"/>
    </xf>
    <xf numFmtId="0" fontId="129" fillId="23" borderId="28" xfId="12" applyFont="1" applyFill="1" applyBorder="1" applyAlignment="1">
      <alignment horizontal="center" vertical="center" wrapText="1"/>
    </xf>
    <xf numFmtId="0" fontId="146" fillId="23" borderId="0" xfId="13" applyFont="1" applyFill="1" applyBorder="1" applyAlignment="1" applyProtection="1">
      <alignment horizontal="center" vertical="center" wrapText="1"/>
    </xf>
    <xf numFmtId="0" fontId="129" fillId="23" borderId="0" xfId="12" applyFont="1" applyFill="1" applyBorder="1" applyAlignment="1">
      <alignment horizontal="center" vertical="center" wrapText="1"/>
    </xf>
    <xf numFmtId="0" fontId="136" fillId="23" borderId="43" xfId="12" applyFont="1" applyFill="1" applyBorder="1" applyAlignment="1">
      <alignment horizontal="center" vertical="center" wrapText="1"/>
    </xf>
    <xf numFmtId="0" fontId="129" fillId="23" borderId="16" xfId="12" applyFont="1" applyFill="1" applyBorder="1" applyAlignment="1">
      <alignment horizontal="center" vertical="center" wrapText="1"/>
    </xf>
    <xf numFmtId="49" fontId="134" fillId="24" borderId="28" xfId="13" applyNumberFormat="1" applyFont="1" applyFill="1" applyBorder="1" applyAlignment="1" applyProtection="1">
      <alignment vertical="center" wrapText="1"/>
    </xf>
    <xf numFmtId="0" fontId="136" fillId="0" borderId="43" xfId="12" applyFont="1" applyFill="1" applyBorder="1" applyAlignment="1">
      <alignment horizontal="center" vertical="center" wrapText="1"/>
    </xf>
    <xf numFmtId="0" fontId="136" fillId="24" borderId="43" xfId="12" applyFont="1" applyFill="1" applyBorder="1" applyAlignment="1">
      <alignment horizontal="center" vertical="center" wrapText="1"/>
    </xf>
    <xf numFmtId="0" fontId="146" fillId="23" borderId="1" xfId="13" applyFont="1" applyFill="1" applyBorder="1" applyAlignment="1" applyProtection="1">
      <alignment horizontal="center" vertical="center" wrapText="1"/>
    </xf>
    <xf numFmtId="0" fontId="106" fillId="0" borderId="0" xfId="13" applyFont="1" applyFill="1" applyBorder="1" applyAlignment="1" applyProtection="1">
      <alignment wrapText="1"/>
    </xf>
    <xf numFmtId="49" fontId="140" fillId="22" borderId="20" xfId="12" applyNumberFormat="1" applyFont="1" applyFill="1" applyBorder="1" applyAlignment="1">
      <alignment horizontal="left" vertical="center"/>
    </xf>
    <xf numFmtId="49" fontId="140" fillId="22" borderId="38" xfId="12" applyNumberFormat="1" applyFont="1" applyFill="1" applyBorder="1" applyAlignment="1">
      <alignment horizontal="left" vertical="center"/>
    </xf>
    <xf numFmtId="0" fontId="5" fillId="23" borderId="49" xfId="12" applyFont="1" applyFill="1" applyBorder="1" applyAlignment="1"/>
    <xf numFmtId="0" fontId="146" fillId="23" borderId="14" xfId="13" applyFont="1" applyFill="1" applyBorder="1" applyAlignment="1" applyProtection="1">
      <alignment horizontal="center" vertical="center" wrapText="1"/>
    </xf>
    <xf numFmtId="0" fontId="136" fillId="0" borderId="0" xfId="12" applyFont="1" applyFill="1" applyBorder="1" applyAlignment="1">
      <alignment horizontal="center" vertical="center" wrapText="1"/>
    </xf>
    <xf numFmtId="0" fontId="137" fillId="0" borderId="0" xfId="13" applyFont="1" applyFill="1" applyBorder="1" applyAlignment="1" applyProtection="1">
      <alignment wrapText="1"/>
    </xf>
    <xf numFmtId="0" fontId="137" fillId="0" borderId="0" xfId="12" applyFont="1" applyFill="1" applyBorder="1" applyAlignment="1">
      <alignment horizontal="center" vertical="center"/>
    </xf>
    <xf numFmtId="0" fontId="106" fillId="0" borderId="0" xfId="13" applyFont="1" applyBorder="1" applyAlignment="1" applyProtection="1"/>
    <xf numFmtId="0" fontId="5" fillId="0" borderId="0" xfId="12" applyFont="1" applyBorder="1" applyAlignment="1">
      <alignment wrapText="1"/>
    </xf>
    <xf numFmtId="0" fontId="5" fillId="0" borderId="0" xfId="12" applyFont="1" applyBorder="1"/>
    <xf numFmtId="0" fontId="25" fillId="0" borderId="0" xfId="6" applyFill="1" applyBorder="1" applyAlignment="1" applyProtection="1">
      <alignment vertical="center" wrapText="1"/>
    </xf>
    <xf numFmtId="0" fontId="145" fillId="0" borderId="0" xfId="3" applyFont="1" applyFill="1" applyBorder="1" applyAlignment="1">
      <alignment vertical="center" wrapText="1"/>
    </xf>
    <xf numFmtId="0" fontId="106" fillId="0" borderId="0" xfId="13" applyFont="1" applyFill="1" applyBorder="1" applyAlignment="1" applyProtection="1">
      <alignment horizontal="left" vertical="center" wrapText="1"/>
    </xf>
    <xf numFmtId="0" fontId="14" fillId="0" borderId="0" xfId="0" applyFont="1" applyAlignment="1">
      <alignment wrapText="1"/>
    </xf>
    <xf numFmtId="0" fontId="14" fillId="0" borderId="0" xfId="0" applyFont="1" applyFill="1" applyAlignment="1">
      <alignment wrapText="1"/>
    </xf>
    <xf numFmtId="0" fontId="147" fillId="0" borderId="0" xfId="0" applyFont="1" applyAlignment="1">
      <alignment vertical="center"/>
    </xf>
    <xf numFmtId="0" fontId="141" fillId="0" borderId="0" xfId="0" applyFont="1" applyAlignment="1">
      <alignment vertical="center"/>
    </xf>
    <xf numFmtId="0" fontId="129" fillId="10" borderId="1" xfId="0" applyFont="1" applyFill="1" applyBorder="1" applyAlignment="1">
      <alignment horizontal="left" vertical="center" wrapText="1"/>
    </xf>
    <xf numFmtId="0" fontId="129" fillId="0" borderId="1" xfId="0" applyFont="1" applyBorder="1" applyAlignment="1">
      <alignment horizontal="center" vertical="center"/>
    </xf>
    <xf numFmtId="0" fontId="129" fillId="0" borderId="13" xfId="0" applyFont="1" applyBorder="1" applyAlignment="1">
      <alignment horizontal="center" vertical="center"/>
    </xf>
    <xf numFmtId="0" fontId="149" fillId="0" borderId="1" xfId="0" applyFont="1" applyBorder="1" applyAlignment="1">
      <alignment vertical="center" wrapText="1"/>
    </xf>
    <xf numFmtId="0" fontId="149" fillId="0" borderId="1" xfId="0" applyFont="1" applyBorder="1" applyAlignment="1">
      <alignment horizontal="center" vertical="center" wrapText="1"/>
    </xf>
    <xf numFmtId="0" fontId="150" fillId="0" borderId="1" xfId="0" applyFont="1" applyBorder="1" applyAlignment="1">
      <alignment horizontal="justify" vertical="center" wrapText="1"/>
    </xf>
    <xf numFmtId="0" fontId="149" fillId="2" borderId="1" xfId="0" applyFont="1" applyFill="1" applyBorder="1" applyAlignment="1">
      <alignment vertical="center"/>
    </xf>
    <xf numFmtId="0" fontId="149" fillId="0" borderId="1" xfId="0" applyFont="1" applyBorder="1" applyAlignment="1">
      <alignment horizontal="left" vertical="center" wrapText="1" indent="3"/>
    </xf>
    <xf numFmtId="0" fontId="149" fillId="0" borderId="1" xfId="0" applyFont="1" applyBorder="1" applyAlignment="1">
      <alignment vertical="center"/>
    </xf>
    <xf numFmtId="0" fontId="150" fillId="0" borderId="1" xfId="0" applyFont="1" applyBorder="1" applyAlignment="1">
      <alignment vertical="center" wrapText="1"/>
    </xf>
    <xf numFmtId="0" fontId="149" fillId="0" borderId="1" xfId="0" applyFont="1" applyBorder="1" applyAlignment="1">
      <alignment horizontal="left" vertical="center" wrapText="1" indent="2"/>
    </xf>
    <xf numFmtId="0" fontId="129" fillId="10" borderId="1" xfId="0" applyFont="1" applyFill="1" applyBorder="1" applyAlignment="1">
      <alignment horizontal="center" vertical="center" wrapText="1"/>
    </xf>
    <xf numFmtId="0" fontId="129" fillId="10" borderId="1" xfId="0" applyFont="1" applyFill="1" applyBorder="1" applyAlignment="1">
      <alignment vertical="center" wrapText="1"/>
    </xf>
    <xf numFmtId="0" fontId="4" fillId="10" borderId="1" xfId="0" applyFont="1" applyFill="1" applyBorder="1" applyAlignment="1">
      <alignment vertical="center" wrapText="1"/>
    </xf>
    <xf numFmtId="0" fontId="4" fillId="10" borderId="1" xfId="0" applyFont="1" applyFill="1" applyBorder="1" applyAlignment="1">
      <alignment horizontal="center" vertical="center" wrapText="1"/>
    </xf>
    <xf numFmtId="0" fontId="4" fillId="21" borderId="1" xfId="0" applyFont="1" applyFill="1" applyBorder="1" applyAlignment="1">
      <alignment vertical="center" wrapText="1"/>
    </xf>
    <xf numFmtId="0" fontId="4" fillId="10" borderId="1" xfId="0" applyFont="1" applyFill="1" applyBorder="1" applyAlignment="1">
      <alignment horizontal="justify" vertical="center" wrapText="1"/>
    </xf>
    <xf numFmtId="0" fontId="148"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151" fillId="0" borderId="1" xfId="0" applyFont="1" applyBorder="1" applyAlignment="1">
      <alignment vertical="center" wrapText="1"/>
    </xf>
    <xf numFmtId="0" fontId="4" fillId="8" borderId="1" xfId="0" applyFont="1" applyFill="1" applyBorder="1" applyAlignment="1">
      <alignment vertical="center" wrapText="1"/>
    </xf>
    <xf numFmtId="0" fontId="129" fillId="0" borderId="1" xfId="0" applyFont="1" applyBorder="1" applyAlignment="1">
      <alignment vertical="center" wrapText="1"/>
    </xf>
    <xf numFmtId="0" fontId="151" fillId="0" borderId="1" xfId="0" applyFont="1" applyBorder="1" applyAlignment="1">
      <alignment horizontal="right" vertical="center" wrapText="1"/>
    </xf>
    <xf numFmtId="0" fontId="148" fillId="0" borderId="0" xfId="0" applyFont="1"/>
    <xf numFmtId="0" fontId="31" fillId="0" borderId="0" xfId="0" applyFont="1" applyAlignment="1">
      <alignment horizontal="left"/>
    </xf>
    <xf numFmtId="0" fontId="152" fillId="0" borderId="0" xfId="0" applyFont="1" applyAlignment="1">
      <alignment horizontal="left"/>
    </xf>
    <xf numFmtId="0" fontId="31" fillId="0" borderId="0" xfId="0" applyFont="1"/>
    <xf numFmtId="0" fontId="4" fillId="0" borderId="1" xfId="0" applyFont="1" applyBorder="1" applyAlignment="1">
      <alignment horizontal="center"/>
    </xf>
    <xf numFmtId="0" fontId="153" fillId="0" borderId="1" xfId="14" applyFont="1" applyFill="1" applyBorder="1" applyAlignment="1">
      <alignment wrapText="1"/>
    </xf>
    <xf numFmtId="49" fontId="154" fillId="6" borderId="55" xfId="14" applyNumberFormat="1" applyFont="1" applyFill="1" applyBorder="1" applyAlignment="1">
      <alignment horizontal="center" vertical="center" wrapText="1"/>
    </xf>
    <xf numFmtId="49" fontId="136" fillId="6" borderId="56" xfId="14" applyNumberFormat="1" applyFont="1" applyFill="1" applyBorder="1" applyAlignment="1">
      <alignment horizontal="center" vertical="center" wrapText="1"/>
    </xf>
    <xf numFmtId="49" fontId="136" fillId="6" borderId="1" xfId="14" applyNumberFormat="1" applyFont="1" applyFill="1" applyBorder="1" applyAlignment="1">
      <alignment horizontal="center" vertical="center" wrapText="1"/>
    </xf>
    <xf numFmtId="49" fontId="136" fillId="6" borderId="57" xfId="14" applyNumberFormat="1" applyFont="1" applyFill="1" applyBorder="1" applyAlignment="1">
      <alignment horizontal="center" vertical="center" wrapText="1"/>
    </xf>
    <xf numFmtId="49" fontId="136" fillId="6" borderId="58" xfId="14" applyNumberFormat="1" applyFont="1" applyFill="1" applyBorder="1" applyAlignment="1">
      <alignment horizontal="center" vertical="center" wrapText="1"/>
    </xf>
    <xf numFmtId="0" fontId="31" fillId="0" borderId="0" xfId="0" applyFont="1" applyAlignment="1">
      <alignment vertical="center"/>
    </xf>
    <xf numFmtId="0" fontId="158" fillId="0" borderId="0" xfId="0" applyFont="1"/>
    <xf numFmtId="0" fontId="159" fillId="0" borderId="0" xfId="0" applyFont="1" applyAlignment="1">
      <alignment vertical="center"/>
    </xf>
    <xf numFmtId="49" fontId="129" fillId="0" borderId="21" xfId="0" applyNumberFormat="1" applyFont="1" applyBorder="1" applyAlignment="1">
      <alignment horizontal="center" vertical="center" wrapText="1"/>
    </xf>
    <xf numFmtId="0" fontId="129" fillId="0" borderId="22" xfId="0" applyFont="1" applyBorder="1" applyAlignment="1">
      <alignment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vertical="center" wrapText="1"/>
    </xf>
    <xf numFmtId="0" fontId="3" fillId="0" borderId="33" xfId="0" applyFont="1" applyBorder="1" applyAlignment="1">
      <alignment horizontal="left" vertical="center" wrapText="1" indent="1"/>
    </xf>
    <xf numFmtId="49" fontId="106" fillId="0" borderId="32" xfId="0" applyNumberFormat="1" applyFont="1" applyBorder="1" applyAlignment="1">
      <alignment horizontal="center" vertical="center" wrapText="1"/>
    </xf>
    <xf numFmtId="0" fontId="106" fillId="0" borderId="33" xfId="0" applyFont="1" applyBorder="1" applyAlignment="1">
      <alignment horizontal="left" vertical="center" wrapText="1" indent="1"/>
    </xf>
    <xf numFmtId="49" fontId="129" fillId="0" borderId="32" xfId="0" applyNumberFormat="1" applyFont="1" applyBorder="1" applyAlignment="1">
      <alignment horizontal="center" vertical="center" wrapText="1"/>
    </xf>
    <xf numFmtId="0" fontId="129" fillId="0" borderId="33" xfId="0" applyFont="1" applyBorder="1" applyAlignment="1">
      <alignment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155" fillId="0" borderId="22" xfId="0" applyFont="1" applyBorder="1" applyAlignment="1">
      <alignment horizontal="center" vertical="center" wrapText="1"/>
    </xf>
    <xf numFmtId="0" fontId="155" fillId="0" borderId="22" xfId="0" applyFont="1" applyBorder="1" applyAlignment="1">
      <alignment horizontal="center" vertical="center" wrapText="1"/>
    </xf>
    <xf numFmtId="0" fontId="141" fillId="0" borderId="21" xfId="0" applyFont="1" applyBorder="1" applyAlignment="1">
      <alignment horizontal="center" vertical="center" wrapText="1"/>
    </xf>
    <xf numFmtId="0" fontId="141" fillId="0" borderId="22" xfId="0" applyFont="1" applyBorder="1" applyAlignment="1">
      <alignment horizontal="center" vertical="center" wrapText="1"/>
    </xf>
    <xf numFmtId="0" fontId="141" fillId="10" borderId="43" xfId="0" applyFont="1" applyFill="1" applyBorder="1" applyAlignment="1">
      <alignment horizontal="center" vertical="center" wrapText="1"/>
    </xf>
    <xf numFmtId="0" fontId="141" fillId="10" borderId="33" xfId="0" applyFont="1" applyFill="1" applyBorder="1" applyAlignment="1">
      <alignment horizontal="center" vertical="center" wrapText="1"/>
    </xf>
    <xf numFmtId="0" fontId="161" fillId="0" borderId="21" xfId="0" applyFont="1" applyBorder="1" applyAlignment="1">
      <alignment horizontal="center" vertical="center" wrapText="1"/>
    </xf>
    <xf numFmtId="0" fontId="161" fillId="0" borderId="22" xfId="0" applyFont="1" applyBorder="1" applyAlignment="1">
      <alignment horizontal="center" vertical="center" wrapText="1"/>
    </xf>
    <xf numFmtId="0" fontId="141" fillId="10" borderId="35" xfId="0" applyFont="1" applyFill="1" applyBorder="1" applyAlignment="1">
      <alignment horizontal="center" vertical="center" wrapText="1"/>
    </xf>
    <xf numFmtId="49" fontId="141" fillId="0" borderId="21" xfId="0" applyNumberFormat="1" applyFont="1" applyBorder="1" applyAlignment="1">
      <alignment horizontal="center" vertical="center" wrapText="1"/>
    </xf>
    <xf numFmtId="0" fontId="141" fillId="0" borderId="22" xfId="0" applyFont="1" applyBorder="1" applyAlignment="1">
      <alignment vertical="center" wrapText="1"/>
    </xf>
    <xf numFmtId="49" fontId="162" fillId="8" borderId="32" xfId="0" applyNumberFormat="1" applyFont="1" applyFill="1" applyBorder="1" applyAlignment="1">
      <alignment horizontal="center" vertical="center" wrapText="1"/>
    </xf>
    <xf numFmtId="0" fontId="162" fillId="8" borderId="33" xfId="0" applyFont="1" applyFill="1" applyBorder="1" applyAlignment="1">
      <alignment horizontal="left" vertical="center" wrapText="1" indent="1"/>
    </xf>
    <xf numFmtId="49" fontId="141" fillId="0" borderId="32" xfId="0" applyNumberFormat="1" applyFont="1" applyBorder="1" applyAlignment="1">
      <alignment horizontal="center" vertical="center" wrapText="1"/>
    </xf>
    <xf numFmtId="0" fontId="141" fillId="0" borderId="33" xfId="0" applyFont="1" applyBorder="1" applyAlignment="1">
      <alignment vertical="center" wrapText="1"/>
    </xf>
    <xf numFmtId="49" fontId="163"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3" fillId="0" borderId="33" xfId="0" applyFont="1" applyBorder="1" applyAlignment="1">
      <alignment vertical="center"/>
    </xf>
    <xf numFmtId="0" fontId="141" fillId="0" borderId="33" xfId="0" applyFont="1" applyBorder="1" applyAlignment="1">
      <alignment vertical="center"/>
    </xf>
    <xf numFmtId="0" fontId="155" fillId="0" borderId="22" xfId="0" applyFont="1" applyBorder="1" applyAlignment="1">
      <alignment vertical="center" wrapText="1"/>
    </xf>
    <xf numFmtId="0" fontId="155" fillId="0" borderId="33" xfId="0" applyFont="1" applyBorder="1" applyAlignment="1">
      <alignment vertical="center" wrapText="1"/>
    </xf>
    <xf numFmtId="49" fontId="3" fillId="0" borderId="21" xfId="0" applyNumberFormat="1" applyFont="1" applyBorder="1" applyAlignment="1">
      <alignment horizontal="center" vertical="center" wrapText="1"/>
    </xf>
    <xf numFmtId="0" fontId="3" fillId="0" borderId="22" xfId="0" applyFont="1" applyBorder="1" applyAlignment="1">
      <alignment vertical="center" wrapText="1"/>
    </xf>
    <xf numFmtId="0" fontId="141" fillId="0" borderId="32" xfId="0" applyFont="1" applyBorder="1" applyAlignment="1">
      <alignment horizontal="center" vertical="center" wrapText="1"/>
    </xf>
    <xf numFmtId="0" fontId="161" fillId="0" borderId="32" xfId="0" applyFont="1" applyBorder="1" applyAlignment="1">
      <alignment vertical="center" wrapText="1"/>
    </xf>
    <xf numFmtId="0" fontId="161" fillId="0" borderId="33" xfId="0" applyFont="1" applyBorder="1" applyAlignment="1">
      <alignment vertical="center" wrapText="1"/>
    </xf>
    <xf numFmtId="0" fontId="161" fillId="19" borderId="33" xfId="0" applyFont="1" applyFill="1" applyBorder="1" applyAlignment="1">
      <alignment vertical="center" wrapText="1"/>
    </xf>
    <xf numFmtId="0" fontId="141" fillId="0" borderId="28" xfId="0" applyFont="1" applyBorder="1" applyAlignment="1">
      <alignment horizontal="center" vertical="center" wrapText="1"/>
    </xf>
    <xf numFmtId="0" fontId="166" fillId="0" borderId="33" xfId="0" applyFont="1" applyBorder="1" applyAlignment="1">
      <alignment vertical="center" wrapText="1"/>
    </xf>
    <xf numFmtId="49" fontId="143" fillId="0" borderId="21" xfId="0" applyNumberFormat="1" applyFont="1" applyBorder="1" applyAlignment="1">
      <alignment horizontal="center" vertical="center" wrapText="1"/>
    </xf>
    <xf numFmtId="0" fontId="163" fillId="0" borderId="22" xfId="0" applyFont="1" applyBorder="1" applyAlignment="1">
      <alignment vertical="center" wrapText="1"/>
    </xf>
    <xf numFmtId="0" fontId="163" fillId="0" borderId="22" xfId="0" applyFont="1" applyBorder="1" applyAlignment="1">
      <alignment horizontal="center" vertical="center" wrapText="1"/>
    </xf>
    <xf numFmtId="0" fontId="163" fillId="0" borderId="33" xfId="0" applyFont="1" applyBorder="1" applyAlignment="1">
      <alignment horizontal="center" vertical="center" wrapText="1"/>
    </xf>
    <xf numFmtId="0" fontId="163" fillId="19" borderId="22" xfId="0" applyFont="1" applyFill="1" applyBorder="1" applyAlignment="1">
      <alignment horizontal="center" vertical="center" wrapText="1"/>
    </xf>
    <xf numFmtId="0" fontId="162" fillId="0" borderId="33" xfId="0" applyFont="1" applyBorder="1" applyAlignment="1">
      <alignment vertical="center" wrapText="1"/>
    </xf>
    <xf numFmtId="0" fontId="141" fillId="19" borderId="33" xfId="0" applyFont="1" applyFill="1" applyBorder="1" applyAlignment="1">
      <alignment vertical="center" wrapText="1"/>
    </xf>
    <xf numFmtId="0" fontId="163" fillId="19" borderId="33" xfId="0" applyFont="1" applyFill="1" applyBorder="1" applyAlignment="1">
      <alignment horizontal="center" vertical="center" wrapText="1"/>
    </xf>
    <xf numFmtId="49" fontId="143" fillId="0" borderId="32" xfId="0" applyNumberFormat="1" applyFont="1" applyBorder="1" applyAlignment="1">
      <alignment horizontal="center" vertical="center" wrapText="1"/>
    </xf>
    <xf numFmtId="0" fontId="160" fillId="0" borderId="33" xfId="0" applyFont="1" applyBorder="1" applyAlignment="1">
      <alignment vertical="center" wrapText="1"/>
    </xf>
    <xf numFmtId="0" fontId="160" fillId="0" borderId="33" xfId="0" applyFont="1" applyBorder="1" applyAlignment="1">
      <alignment vertical="center"/>
    </xf>
    <xf numFmtId="0" fontId="161" fillId="0" borderId="33" xfId="0" applyFont="1" applyBorder="1" applyAlignment="1">
      <alignment vertical="center"/>
    </xf>
    <xf numFmtId="0" fontId="155" fillId="0" borderId="33" xfId="0" applyFont="1" applyBorder="1" applyAlignment="1">
      <alignment horizontal="center" vertical="center" wrapText="1"/>
    </xf>
    <xf numFmtId="0" fontId="155" fillId="0" borderId="33" xfId="0" applyFont="1" applyBorder="1" applyAlignment="1">
      <alignment horizontal="center" vertical="center"/>
    </xf>
    <xf numFmtId="0" fontId="141" fillId="0" borderId="33" xfId="0" applyFont="1" applyBorder="1" applyAlignment="1">
      <alignment horizontal="center" vertical="center" wrapText="1"/>
    </xf>
    <xf numFmtId="0" fontId="141" fillId="9" borderId="33" xfId="0" applyFont="1" applyFill="1" applyBorder="1" applyAlignment="1">
      <alignment vertical="center" wrapText="1"/>
    </xf>
    <xf numFmtId="0" fontId="141" fillId="0" borderId="33" xfId="0" applyFont="1" applyBorder="1" applyAlignment="1">
      <alignment horizontal="center" vertical="center"/>
    </xf>
    <xf numFmtId="0" fontId="170" fillId="0" borderId="33" xfId="0" applyFont="1" applyBorder="1" applyAlignment="1">
      <alignment vertical="center"/>
    </xf>
    <xf numFmtId="0" fontId="170" fillId="20" borderId="33" xfId="0" applyFont="1" applyFill="1" applyBorder="1" applyAlignment="1">
      <alignment vertical="center" wrapText="1"/>
    </xf>
    <xf numFmtId="0" fontId="171" fillId="0" borderId="33" xfId="0" applyFont="1" applyBorder="1" applyAlignment="1">
      <alignment horizontal="center" vertical="center" wrapText="1"/>
    </xf>
    <xf numFmtId="0" fontId="171" fillId="0" borderId="33" xfId="0" applyFont="1" applyBorder="1" applyAlignment="1">
      <alignment vertical="center"/>
    </xf>
    <xf numFmtId="49" fontId="172" fillId="0" borderId="21" xfId="0" applyNumberFormat="1" applyFont="1" applyBorder="1" applyAlignment="1">
      <alignment horizontal="center" vertical="center" wrapText="1"/>
    </xf>
    <xf numFmtId="0" fontId="172" fillId="0" borderId="22" xfId="0" applyFont="1" applyBorder="1" applyAlignment="1">
      <alignment vertical="center" wrapText="1"/>
    </xf>
    <xf numFmtId="49" fontId="171" fillId="0" borderId="32" xfId="0" applyNumberFormat="1" applyFont="1" applyBorder="1" applyAlignment="1">
      <alignment horizontal="center" vertical="center" wrapText="1"/>
    </xf>
    <xf numFmtId="0" fontId="171" fillId="0" borderId="33" xfId="0" applyFont="1" applyBorder="1" applyAlignment="1">
      <alignment vertical="center" wrapText="1"/>
    </xf>
    <xf numFmtId="0" fontId="171" fillId="0" borderId="33" xfId="0" applyFont="1" applyBorder="1" applyAlignment="1">
      <alignment horizontal="left" vertical="center" wrapText="1" indent="1"/>
    </xf>
    <xf numFmtId="49" fontId="172" fillId="0" borderId="32" xfId="0" applyNumberFormat="1" applyFont="1" applyBorder="1" applyAlignment="1">
      <alignment horizontal="center" vertical="center" wrapText="1"/>
    </xf>
    <xf numFmtId="0" fontId="172" fillId="0" borderId="33" xfId="0" applyFont="1" applyBorder="1" applyAlignment="1">
      <alignment vertical="center" wrapText="1"/>
    </xf>
    <xf numFmtId="0" fontId="171" fillId="0" borderId="21" xfId="0" applyFont="1" applyBorder="1" applyAlignment="1">
      <alignment horizontal="center" vertical="center" wrapText="1"/>
    </xf>
    <xf numFmtId="0" fontId="171" fillId="0" borderId="32" xfId="0" applyFont="1" applyBorder="1" applyAlignment="1">
      <alignment horizontal="center" vertical="center" wrapText="1"/>
    </xf>
    <xf numFmtId="0" fontId="160" fillId="0" borderId="21" xfId="0" applyFont="1" applyBorder="1" applyAlignment="1">
      <alignment horizontal="center" vertical="center"/>
    </xf>
    <xf numFmtId="0" fontId="160" fillId="0" borderId="22" xfId="0" applyFont="1" applyBorder="1" applyAlignment="1">
      <alignment horizontal="center" vertical="center"/>
    </xf>
    <xf numFmtId="0" fontId="155" fillId="0" borderId="28" xfId="0" applyFont="1" applyBorder="1" applyAlignment="1">
      <alignment vertical="center"/>
    </xf>
    <xf numFmtId="0" fontId="155" fillId="0" borderId="0" xfId="0" applyFont="1" applyAlignment="1">
      <alignment vertical="center" wrapText="1"/>
    </xf>
    <xf numFmtId="0" fontId="155" fillId="0" borderId="16" xfId="0" applyFont="1" applyBorder="1" applyAlignment="1">
      <alignment vertical="center" wrapText="1"/>
    </xf>
    <xf numFmtId="0" fontId="155" fillId="10" borderId="28" xfId="0" applyFont="1" applyFill="1" applyBorder="1" applyAlignment="1">
      <alignment vertical="center" wrapText="1"/>
    </xf>
    <xf numFmtId="0" fontId="155" fillId="0" borderId="24" xfId="0" applyFont="1" applyBorder="1" applyAlignment="1">
      <alignment vertical="center"/>
    </xf>
    <xf numFmtId="0" fontId="155" fillId="0" borderId="38" xfId="0" applyFont="1" applyBorder="1" applyAlignment="1">
      <alignment vertical="center"/>
    </xf>
    <xf numFmtId="0" fontId="155" fillId="0" borderId="26" xfId="0" applyFont="1" applyBorder="1" applyAlignment="1">
      <alignment vertical="center" wrapText="1"/>
    </xf>
    <xf numFmtId="0" fontId="155" fillId="10" borderId="0" xfId="0" applyFont="1" applyFill="1" applyAlignment="1">
      <alignment vertical="top" wrapText="1"/>
    </xf>
    <xf numFmtId="0" fontId="145" fillId="0" borderId="29" xfId="0" applyFont="1" applyBorder="1" applyAlignment="1">
      <alignment horizontal="center" vertical="center" wrapText="1"/>
    </xf>
    <xf numFmtId="0" fontId="155" fillId="10" borderId="0" xfId="0" applyFont="1" applyFill="1" applyAlignment="1">
      <alignment vertical="center" wrapText="1"/>
    </xf>
    <xf numFmtId="0" fontId="155" fillId="10" borderId="16" xfId="0" applyFont="1" applyFill="1" applyBorder="1" applyAlignment="1">
      <alignment vertical="center" wrapText="1"/>
    </xf>
    <xf numFmtId="0" fontId="155" fillId="0" borderId="25" xfId="0" applyFont="1" applyBorder="1" applyAlignment="1">
      <alignment horizontal="center" vertical="center" wrapText="1"/>
    </xf>
    <xf numFmtId="49" fontId="160" fillId="0" borderId="21" xfId="0" applyNumberFormat="1" applyFont="1" applyBorder="1" applyAlignment="1">
      <alignment horizontal="center" vertical="center" wrapText="1"/>
    </xf>
    <xf numFmtId="0" fontId="160" fillId="0" borderId="22" xfId="0" applyFont="1" applyBorder="1" applyAlignment="1">
      <alignment vertical="center" wrapText="1"/>
    </xf>
    <xf numFmtId="49" fontId="174" fillId="0" borderId="32" xfId="0" applyNumberFormat="1" applyFont="1" applyBorder="1" applyAlignment="1">
      <alignment horizontal="center" vertical="center" wrapText="1"/>
    </xf>
    <xf numFmtId="0" fontId="174" fillId="0" borderId="33" xfId="0" applyFont="1" applyBorder="1" applyAlignment="1">
      <alignment horizontal="left" vertical="center" wrapText="1" indent="1"/>
    </xf>
    <xf numFmtId="0" fontId="174" fillId="0" borderId="33" xfId="0" applyFont="1" applyBorder="1" applyAlignment="1">
      <alignment horizontal="left" vertical="center" wrapText="1" indent="5"/>
    </xf>
    <xf numFmtId="0" fontId="174" fillId="0" borderId="33" xfId="0" applyFont="1" applyBorder="1" applyAlignment="1">
      <alignment horizontal="left" vertical="center" wrapText="1" indent="10"/>
    </xf>
    <xf numFmtId="49" fontId="160" fillId="0" borderId="32" xfId="0" applyNumberFormat="1" applyFont="1" applyBorder="1" applyAlignment="1">
      <alignment horizontal="center" vertical="center" wrapText="1"/>
    </xf>
    <xf numFmtId="0" fontId="155" fillId="14" borderId="33" xfId="0" applyFont="1" applyFill="1" applyBorder="1" applyAlignment="1">
      <alignment vertical="center" wrapText="1"/>
    </xf>
    <xf numFmtId="0" fontId="160" fillId="14" borderId="33" xfId="0" applyFont="1" applyFill="1" applyBorder="1" applyAlignment="1">
      <alignment vertical="center"/>
    </xf>
    <xf numFmtId="0" fontId="160" fillId="0" borderId="33" xfId="0" applyFont="1" applyBorder="1" applyAlignment="1">
      <alignment horizontal="center" vertical="center" wrapText="1"/>
    </xf>
    <xf numFmtId="0" fontId="155" fillId="10" borderId="35" xfId="0" applyFont="1" applyFill="1" applyBorder="1" applyAlignment="1">
      <alignment vertical="center"/>
    </xf>
    <xf numFmtId="0" fontId="155" fillId="0" borderId="16" xfId="0" applyFont="1" applyBorder="1" applyAlignment="1">
      <alignment horizontal="center" vertical="center" wrapText="1"/>
    </xf>
    <xf numFmtId="0" fontId="155" fillId="0" borderId="22" xfId="0" applyFont="1" applyBorder="1" applyAlignment="1">
      <alignment vertical="center" wrapText="1"/>
    </xf>
    <xf numFmtId="0" fontId="155" fillId="20" borderId="22" xfId="0" applyFont="1" applyFill="1" applyBorder="1" applyAlignment="1">
      <alignment vertical="center" wrapText="1"/>
    </xf>
    <xf numFmtId="0" fontId="155" fillId="20" borderId="33" xfId="0" applyFont="1" applyFill="1" applyBorder="1" applyAlignment="1">
      <alignment vertical="center" wrapText="1"/>
    </xf>
    <xf numFmtId="0" fontId="167" fillId="8" borderId="33" xfId="0" applyFont="1" applyFill="1" applyBorder="1" applyAlignment="1">
      <alignment horizontal="left" vertical="center" wrapText="1" indent="2"/>
    </xf>
    <xf numFmtId="49" fontId="175" fillId="0" borderId="32" xfId="0" applyNumberFormat="1" applyFont="1" applyBorder="1" applyAlignment="1">
      <alignment horizontal="center" vertical="center" wrapText="1"/>
    </xf>
    <xf numFmtId="0" fontId="150" fillId="10" borderId="13" xfId="0" applyFont="1" applyFill="1" applyBorder="1" applyAlignment="1">
      <alignment horizontal="center" vertical="center" wrapText="1"/>
    </xf>
    <xf numFmtId="0" fontId="150" fillId="10" borderId="9" xfId="0" applyFont="1" applyFill="1" applyBorder="1" applyAlignment="1">
      <alignment horizontal="center" vertical="center" wrapText="1"/>
    </xf>
    <xf numFmtId="0" fontId="150" fillId="10" borderId="3" xfId="0" applyFont="1" applyFill="1" applyBorder="1" applyAlignment="1">
      <alignment vertical="center" wrapText="1"/>
    </xf>
    <xf numFmtId="0" fontId="150" fillId="10" borderId="8" xfId="0" applyFont="1" applyFill="1" applyBorder="1" applyAlignment="1">
      <alignment vertical="center" wrapText="1"/>
    </xf>
    <xf numFmtId="0" fontId="150" fillId="10" borderId="15" xfId="0" applyFont="1" applyFill="1" applyBorder="1" applyAlignment="1">
      <alignment horizontal="center" vertical="center" wrapText="1"/>
    </xf>
    <xf numFmtId="0" fontId="150" fillId="10" borderId="2"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0" fillId="10" borderId="14" xfId="0" applyFont="1" applyFill="1" applyBorder="1" applyAlignment="1">
      <alignment horizontal="center" vertical="center" wrapText="1"/>
    </xf>
    <xf numFmtId="0" fontId="150" fillId="10" borderId="12" xfId="0" applyFont="1" applyFill="1" applyBorder="1" applyAlignment="1">
      <alignment horizontal="center" vertical="center" wrapText="1"/>
    </xf>
    <xf numFmtId="0" fontId="149" fillId="0" borderId="1" xfId="0" applyFont="1" applyFill="1" applyBorder="1" applyAlignment="1">
      <alignment horizontal="center" vertical="center" wrapText="1"/>
    </xf>
    <xf numFmtId="0" fontId="149" fillId="0" borderId="7" xfId="0" applyFont="1" applyFill="1" applyBorder="1" applyAlignment="1">
      <alignment horizontal="center" vertical="center" wrapText="1"/>
    </xf>
    <xf numFmtId="0" fontId="149" fillId="0" borderId="13" xfId="0" applyFont="1" applyFill="1" applyBorder="1" applyAlignment="1">
      <alignment horizontal="center" vertical="center" wrapText="1"/>
    </xf>
    <xf numFmtId="0" fontId="149" fillId="21"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9" fillId="0" borderId="9" xfId="0" applyFont="1" applyFill="1" applyBorder="1" applyAlignment="1">
      <alignment horizontal="center" vertical="center" wrapText="1"/>
    </xf>
    <xf numFmtId="0" fontId="149" fillId="0" borderId="1" xfId="0" applyFont="1" applyFill="1" applyBorder="1" applyAlignment="1">
      <alignment vertical="center" wrapText="1"/>
    </xf>
    <xf numFmtId="0" fontId="135" fillId="0" borderId="1" xfId="0" applyFont="1" applyFill="1" applyBorder="1" applyAlignment="1">
      <alignment vertical="center" wrapText="1"/>
    </xf>
    <xf numFmtId="0" fontId="106"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40" fillId="0" borderId="0" xfId="0" applyFont="1" applyFill="1" applyAlignment="1">
      <alignment vertical="center"/>
    </xf>
    <xf numFmtId="0" fontId="40" fillId="0" borderId="0" xfId="0" applyFont="1" applyFill="1"/>
    <xf numFmtId="0" fontId="172" fillId="0" borderId="1" xfId="0" applyFont="1" applyFill="1" applyBorder="1" applyAlignment="1">
      <alignment horizontal="center" vertical="center" wrapText="1"/>
    </xf>
    <xf numFmtId="0" fontId="176" fillId="0" borderId="1" xfId="0" applyFont="1" applyFill="1" applyBorder="1" applyAlignment="1">
      <alignment horizontal="center" vertical="center" wrapText="1"/>
    </xf>
    <xf numFmtId="0" fontId="171" fillId="0" borderId="1" xfId="0" applyFont="1" applyFill="1" applyBorder="1" applyAlignment="1">
      <alignment horizontal="center" vertical="center" wrapText="1"/>
    </xf>
    <xf numFmtId="0" fontId="161" fillId="0" borderId="1" xfId="0" applyFont="1" applyFill="1" applyBorder="1" applyAlignment="1">
      <alignment horizontal="center" vertical="center" wrapText="1"/>
    </xf>
    <xf numFmtId="0" fontId="161" fillId="0" borderId="8" xfId="0" applyFont="1" applyFill="1" applyBorder="1" applyAlignment="1">
      <alignment vertical="center" wrapText="1"/>
    </xf>
    <xf numFmtId="0" fontId="161" fillId="0" borderId="1" xfId="0" applyFont="1" applyFill="1" applyBorder="1" applyAlignment="1">
      <alignment vertical="center" wrapText="1"/>
    </xf>
    <xf numFmtId="0" fontId="138" fillId="6" borderId="1" xfId="0" applyFont="1" applyFill="1" applyBorder="1" applyAlignment="1">
      <alignment vertical="center" wrapText="1"/>
    </xf>
    <xf numFmtId="0" fontId="173" fillId="6" borderId="1" xfId="0" applyFont="1" applyFill="1" applyBorder="1" applyAlignment="1">
      <alignment vertical="center" wrapText="1"/>
    </xf>
    <xf numFmtId="0" fontId="176" fillId="0" borderId="1" xfId="0" applyFont="1" applyFill="1" applyBorder="1" applyAlignment="1">
      <alignment vertical="center" wrapText="1"/>
    </xf>
    <xf numFmtId="0" fontId="138" fillId="0" borderId="1" xfId="0" applyFont="1" applyFill="1" applyBorder="1" applyAlignment="1">
      <alignment vertical="center" wrapText="1"/>
    </xf>
    <xf numFmtId="0" fontId="173" fillId="0" borderId="1" xfId="0" applyFont="1" applyFill="1" applyBorder="1" applyAlignment="1">
      <alignment vertical="center" wrapText="1"/>
    </xf>
    <xf numFmtId="0" fontId="150" fillId="0" borderId="1" xfId="0" applyFont="1" applyFill="1" applyBorder="1" applyAlignment="1">
      <alignment horizontal="center" vertical="center" wrapText="1"/>
    </xf>
    <xf numFmtId="0" fontId="129" fillId="0" borderId="1" xfId="0" applyFont="1" applyFill="1" applyBorder="1" applyAlignment="1">
      <alignment vertical="center" wrapText="1"/>
    </xf>
    <xf numFmtId="0" fontId="3" fillId="0" borderId="1" xfId="0" applyFont="1" applyFill="1" applyBorder="1" applyAlignment="1">
      <alignment vertical="center" wrapText="1"/>
    </xf>
    <xf numFmtId="0" fontId="151" fillId="0" borderId="1" xfId="0" applyFont="1" applyFill="1" applyBorder="1" applyAlignment="1">
      <alignment vertical="center" wrapText="1"/>
    </xf>
    <xf numFmtId="0" fontId="179" fillId="0" borderId="1" xfId="0" applyFont="1" applyFill="1" applyBorder="1" applyAlignment="1">
      <alignment vertical="center" wrapText="1"/>
    </xf>
    <xf numFmtId="0" fontId="148" fillId="0" borderId="0" xfId="0" applyFont="1" applyFill="1"/>
    <xf numFmtId="0" fontId="155" fillId="10" borderId="3"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155" fillId="0" borderId="1" xfId="0" applyFont="1" applyFill="1" applyBorder="1" applyAlignment="1">
      <alignment horizontal="center" vertical="center" wrapText="1"/>
    </xf>
    <xf numFmtId="0" fontId="155" fillId="0" borderId="14" xfId="0" applyFont="1" applyFill="1" applyBorder="1"/>
    <xf numFmtId="0" fontId="155" fillId="0" borderId="12" xfId="0" applyFont="1" applyFill="1" applyBorder="1"/>
    <xf numFmtId="0" fontId="155" fillId="0" borderId="1" xfId="0" applyFont="1" applyFill="1" applyBorder="1"/>
    <xf numFmtId="0" fontId="155" fillId="0" borderId="7" xfId="0" applyFont="1" applyFill="1" applyBorder="1"/>
    <xf numFmtId="0" fontId="141" fillId="0" borderId="1" xfId="0" applyFont="1" applyFill="1" applyBorder="1" applyAlignment="1">
      <alignment vertical="center" wrapText="1"/>
    </xf>
    <xf numFmtId="0" fontId="155" fillId="10" borderId="15" xfId="0" applyFont="1" applyFill="1" applyBorder="1" applyAlignment="1">
      <alignment horizontal="center" vertical="center" wrapText="1"/>
    </xf>
    <xf numFmtId="0" fontId="155" fillId="0" borderId="1" xfId="0" applyFont="1" applyFill="1" applyBorder="1" applyAlignment="1">
      <alignment vertical="center" wrapText="1"/>
    </xf>
    <xf numFmtId="0" fontId="167" fillId="0" borderId="1" xfId="0" applyFont="1" applyFill="1" applyBorder="1"/>
    <xf numFmtId="0" fontId="167" fillId="0" borderId="1" xfId="0" applyFont="1" applyFill="1" applyBorder="1" applyAlignment="1">
      <alignment vertical="center" wrapText="1"/>
    </xf>
    <xf numFmtId="0" fontId="155" fillId="10" borderId="1" xfId="0" applyFont="1" applyFill="1" applyBorder="1" applyAlignment="1">
      <alignment horizontal="center" vertical="center" wrapText="1"/>
    </xf>
    <xf numFmtId="0" fontId="148" fillId="0" borderId="0" xfId="0" applyFont="1" applyFill="1" applyAlignment="1">
      <alignment vertical="top"/>
    </xf>
    <xf numFmtId="0" fontId="129" fillId="0" borderId="0" xfId="0" applyFont="1" applyFill="1" applyAlignment="1">
      <alignment wrapText="1"/>
    </xf>
    <xf numFmtId="0" fontId="148" fillId="0" borderId="0" xfId="0" applyFont="1" applyFill="1" applyAlignment="1"/>
    <xf numFmtId="0" fontId="3" fillId="0" borderId="1" xfId="0" applyFont="1" applyBorder="1"/>
    <xf numFmtId="0" fontId="3" fillId="0" borderId="1" xfId="0" applyFont="1" applyBorder="1" applyAlignment="1">
      <alignment horizontal="center" vertical="center"/>
    </xf>
    <xf numFmtId="0" fontId="106"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106" fillId="0" borderId="1" xfId="0" applyFont="1" applyBorder="1" applyAlignment="1">
      <alignment horizontal="center" vertical="center"/>
    </xf>
    <xf numFmtId="0" fontId="180" fillId="0" borderId="0" xfId="2" applyFont="1" applyFill="1" applyBorder="1">
      <alignment vertical="center"/>
    </xf>
    <xf numFmtId="0" fontId="141" fillId="0" borderId="1" xfId="0" applyFont="1" applyBorder="1" applyAlignment="1">
      <alignment horizontal="center" vertical="center" wrapText="1"/>
    </xf>
    <xf numFmtId="0" fontId="141" fillId="0" borderId="1" xfId="0" applyFont="1" applyBorder="1" applyAlignment="1">
      <alignment vertical="center" wrapText="1"/>
    </xf>
    <xf numFmtId="0" fontId="171" fillId="0" borderId="1" xfId="0" applyFont="1" applyBorder="1" applyAlignment="1">
      <alignment horizontal="center" vertical="center" wrapText="1"/>
    </xf>
    <xf numFmtId="0" fontId="171" fillId="0" borderId="1" xfId="0" applyFont="1" applyBorder="1" applyAlignment="1">
      <alignment vertical="center" wrapText="1"/>
    </xf>
    <xf numFmtId="0" fontId="141" fillId="8" borderId="1" xfId="0" applyFont="1" applyFill="1" applyBorder="1" applyAlignment="1">
      <alignment vertical="center" wrapText="1"/>
    </xf>
    <xf numFmtId="0" fontId="141" fillId="9" borderId="1" xfId="0" applyFont="1" applyFill="1" applyBorder="1" applyAlignment="1">
      <alignment vertical="center" wrapText="1"/>
    </xf>
    <xf numFmtId="0" fontId="171" fillId="8" borderId="1" xfId="0" applyFont="1" applyFill="1" applyBorder="1" applyAlignment="1">
      <alignment horizontal="center" vertical="center" wrapText="1"/>
    </xf>
    <xf numFmtId="0" fontId="170" fillId="0" borderId="1" xfId="0" applyFont="1" applyBorder="1" applyAlignment="1">
      <alignment vertical="center" wrapText="1"/>
    </xf>
    <xf numFmtId="0" fontId="170" fillId="9" borderId="1" xfId="0" applyFont="1" applyFill="1" applyBorder="1" applyAlignment="1">
      <alignment vertical="center" wrapText="1"/>
    </xf>
    <xf numFmtId="0" fontId="138" fillId="0" borderId="1" xfId="0" applyFont="1" applyBorder="1" applyAlignment="1">
      <alignment vertical="center" wrapText="1"/>
    </xf>
    <xf numFmtId="0" fontId="143" fillId="0" borderId="1" xfId="0" applyFont="1" applyBorder="1" applyAlignment="1">
      <alignment vertical="center" wrapText="1"/>
    </xf>
    <xf numFmtId="0" fontId="147" fillId="0" borderId="0" xfId="0" applyFont="1"/>
    <xf numFmtId="0" fontId="129" fillId="0" borderId="0" xfId="0" applyFont="1"/>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9" borderId="1" xfId="0" applyFont="1" applyFill="1" applyBorder="1" applyAlignment="1">
      <alignment vertical="center" wrapText="1"/>
    </xf>
    <xf numFmtId="0" fontId="106" fillId="0" borderId="1" xfId="0" applyFont="1" applyBorder="1" applyAlignment="1">
      <alignment vertical="center" wrapText="1"/>
    </xf>
    <xf numFmtId="0" fontId="106" fillId="0" borderId="1" xfId="0" applyFont="1" applyFill="1" applyBorder="1" applyAlignment="1">
      <alignment horizontal="right" vertical="center" wrapText="1"/>
    </xf>
    <xf numFmtId="0" fontId="183" fillId="0" borderId="1" xfId="0" applyFont="1" applyBorder="1" applyAlignment="1">
      <alignment vertical="center" wrapText="1"/>
    </xf>
    <xf numFmtId="0" fontId="136" fillId="0" borderId="1" xfId="0" applyFont="1" applyBorder="1" applyAlignment="1">
      <alignment vertical="center" wrapText="1"/>
    </xf>
    <xf numFmtId="9" fontId="3" fillId="0" borderId="1" xfId="0" applyNumberFormat="1" applyFont="1" applyBorder="1" applyAlignment="1">
      <alignment horizontal="center" vertical="center" wrapText="1"/>
    </xf>
    <xf numFmtId="0" fontId="106" fillId="0" borderId="1" xfId="0" applyFont="1" applyBorder="1" applyAlignment="1">
      <alignment horizontal="center" vertical="center" wrapText="1"/>
    </xf>
    <xf numFmtId="0" fontId="3" fillId="0" borderId="1" xfId="0" applyFont="1" applyBorder="1" applyAlignment="1">
      <alignment vertical="center"/>
    </xf>
    <xf numFmtId="0" fontId="136" fillId="0" borderId="1" xfId="0" applyFont="1" applyBorder="1" applyAlignment="1">
      <alignment vertical="center"/>
    </xf>
    <xf numFmtId="0" fontId="147" fillId="0" borderId="0" xfId="0" applyFont="1" applyBorder="1"/>
    <xf numFmtId="0" fontId="106" fillId="0" borderId="0" xfId="0" applyFont="1"/>
    <xf numFmtId="0" fontId="106" fillId="0" borderId="1" xfId="0" applyFont="1" applyBorder="1" applyAlignment="1">
      <alignment horizontal="center"/>
    </xf>
    <xf numFmtId="0" fontId="3" fillId="0" borderId="1" xfId="0" applyFont="1" applyBorder="1" applyAlignment="1">
      <alignment horizontal="center"/>
    </xf>
    <xf numFmtId="0" fontId="147" fillId="0" borderId="0" xfId="0" applyFont="1" applyFill="1"/>
    <xf numFmtId="0" fontId="184" fillId="14" borderId="1" xfId="0" applyFont="1" applyFill="1" applyBorder="1" applyAlignment="1">
      <alignment vertical="center" wrapText="1"/>
    </xf>
    <xf numFmtId="0" fontId="184" fillId="14" borderId="14" xfId="0" applyFont="1" applyFill="1" applyBorder="1" applyAlignment="1">
      <alignment vertical="center" wrapText="1"/>
    </xf>
    <xf numFmtId="0" fontId="3" fillId="0" borderId="7" xfId="0" applyFont="1" applyBorder="1" applyAlignment="1">
      <alignment horizontal="left" vertical="center" wrapText="1" indent="3"/>
    </xf>
    <xf numFmtId="0" fontId="129" fillId="0" borderId="7" xfId="0" applyFont="1" applyBorder="1" applyAlignment="1">
      <alignment vertical="center" wrapText="1"/>
    </xf>
    <xf numFmtId="0" fontId="3" fillId="14" borderId="1" xfId="0" applyFont="1" applyFill="1" applyBorder="1" applyAlignment="1">
      <alignment vertical="center" wrapText="1"/>
    </xf>
    <xf numFmtId="0" fontId="106"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106" fillId="0" borderId="0" xfId="0" applyFont="1" applyAlignment="1">
      <alignment vertical="center" wrapText="1"/>
    </xf>
    <xf numFmtId="0" fontId="106" fillId="0" borderId="0" xfId="0" applyFont="1" applyBorder="1" applyAlignment="1">
      <alignment vertical="center" wrapText="1"/>
    </xf>
    <xf numFmtId="0" fontId="137" fillId="0" borderId="0" xfId="0" applyFont="1" applyBorder="1" applyAlignment="1">
      <alignment vertical="center" wrapText="1"/>
    </xf>
    <xf numFmtId="0" fontId="136" fillId="0" borderId="1" xfId="0" applyFont="1" applyBorder="1" applyAlignment="1">
      <alignment horizontal="center" vertical="center" wrapText="1"/>
    </xf>
    <xf numFmtId="0" fontId="180" fillId="0" borderId="0" xfId="0" applyFont="1"/>
    <xf numFmtId="0" fontId="131" fillId="0" borderId="0" xfId="0" applyFont="1" applyBorder="1"/>
    <xf numFmtId="0" fontId="106" fillId="0" borderId="0" xfId="0" applyFont="1" applyAlignment="1">
      <alignment horizontal="center" vertical="center" wrapText="1"/>
    </xf>
    <xf numFmtId="0" fontId="106" fillId="0" borderId="0" xfId="0" applyFont="1" applyBorder="1" applyAlignment="1">
      <alignment horizontal="center" vertical="center"/>
    </xf>
    <xf numFmtId="0" fontId="106" fillId="0" borderId="0" xfId="0" applyFont="1" applyBorder="1" applyAlignment="1">
      <alignment horizontal="center" vertical="center" wrapText="1"/>
    </xf>
    <xf numFmtId="0" fontId="106" fillId="9" borderId="1" xfId="0" applyFont="1" applyFill="1" applyBorder="1" applyAlignment="1">
      <alignment vertical="center"/>
    </xf>
    <xf numFmtId="0" fontId="106" fillId="0" borderId="1" xfId="0" applyFont="1" applyBorder="1" applyAlignment="1">
      <alignment vertical="center"/>
    </xf>
    <xf numFmtId="0" fontId="106" fillId="20" borderId="1" xfId="0" applyFont="1" applyFill="1" applyBorder="1" applyAlignment="1">
      <alignment vertical="center"/>
    </xf>
    <xf numFmtId="0" fontId="3" fillId="0" borderId="1" xfId="0" applyFont="1" applyBorder="1" applyAlignment="1">
      <alignment wrapText="1"/>
    </xf>
    <xf numFmtId="0" fontId="3" fillId="0" borderId="1" xfId="0" applyFont="1" applyBorder="1" applyAlignment="1">
      <alignment horizontal="center" wrapText="1"/>
    </xf>
    <xf numFmtId="0" fontId="3" fillId="0" borderId="0" xfId="0" applyFont="1" applyAlignment="1"/>
    <xf numFmtId="0" fontId="3" fillId="0" borderId="0" xfId="0" applyFont="1"/>
    <xf numFmtId="0" fontId="185" fillId="0" borderId="0" xfId="0" applyFont="1" applyAlignment="1">
      <alignment horizontal="left" vertical="center"/>
    </xf>
    <xf numFmtId="0" fontId="159" fillId="0" borderId="0" xfId="0" applyFont="1"/>
    <xf numFmtId="0" fontId="106" fillId="15" borderId="59" xfId="14" applyFont="1" applyFill="1" applyBorder="1" applyAlignment="1">
      <alignment wrapText="1"/>
    </xf>
    <xf numFmtId="0" fontId="136" fillId="0" borderId="60" xfId="14" applyFont="1" applyFill="1" applyBorder="1" applyAlignment="1">
      <alignment horizontal="center" wrapText="1"/>
    </xf>
    <xf numFmtId="0" fontId="106" fillId="0" borderId="61" xfId="14" applyFont="1" applyFill="1" applyBorder="1" applyAlignment="1">
      <alignment wrapText="1"/>
    </xf>
    <xf numFmtId="0" fontId="106" fillId="15" borderId="62" xfId="14" applyFont="1" applyFill="1" applyBorder="1" applyAlignment="1">
      <alignment wrapText="1"/>
    </xf>
    <xf numFmtId="0" fontId="106" fillId="15" borderId="63" xfId="14" applyFont="1" applyFill="1" applyBorder="1" applyAlignment="1">
      <alignment wrapText="1"/>
    </xf>
    <xf numFmtId="0" fontId="136" fillId="15" borderId="63" xfId="14" applyFont="1" applyFill="1" applyBorder="1" applyAlignment="1">
      <alignment horizontal="center" wrapText="1"/>
    </xf>
    <xf numFmtId="0" fontId="106" fillId="10" borderId="62" xfId="14" applyFont="1" applyFill="1" applyBorder="1" applyAlignment="1">
      <alignment wrapText="1"/>
    </xf>
    <xf numFmtId="0" fontId="106" fillId="10" borderId="63" xfId="14" applyFont="1" applyFill="1" applyBorder="1" applyAlignment="1">
      <alignment wrapText="1"/>
    </xf>
    <xf numFmtId="0" fontId="106" fillId="0" borderId="64" xfId="14" applyFont="1" applyFill="1" applyBorder="1" applyAlignment="1">
      <alignment wrapText="1"/>
    </xf>
    <xf numFmtId="0" fontId="106" fillId="0" borderId="62" xfId="14" applyFont="1" applyFill="1" applyBorder="1" applyAlignment="1">
      <alignment wrapText="1"/>
    </xf>
    <xf numFmtId="0" fontId="106" fillId="0" borderId="63" xfId="14" applyFont="1" applyFill="1" applyBorder="1" applyAlignment="1">
      <alignment wrapText="1"/>
    </xf>
    <xf numFmtId="0" fontId="106" fillId="0" borderId="65" xfId="14" applyFont="1" applyFill="1" applyBorder="1" applyAlignment="1">
      <alignment wrapText="1"/>
    </xf>
    <xf numFmtId="0" fontId="106" fillId="0" borderId="66" xfId="14" applyFont="1" applyFill="1" applyBorder="1" applyAlignment="1">
      <alignment wrapText="1"/>
    </xf>
    <xf numFmtId="0" fontId="106" fillId="0" borderId="67" xfId="14" applyFont="1" applyFill="1" applyBorder="1" applyAlignment="1">
      <alignment wrapText="1"/>
    </xf>
    <xf numFmtId="0" fontId="106" fillId="0" borderId="68" xfId="14" applyFont="1" applyFill="1" applyBorder="1" applyAlignment="1">
      <alignment wrapText="1"/>
    </xf>
    <xf numFmtId="3" fontId="70" fillId="0" borderId="1" xfId="5" applyFont="1" applyFill="1" applyBorder="1" applyAlignment="1">
      <alignment horizontal="center" vertical="center"/>
      <protection locked="0"/>
    </xf>
    <xf numFmtId="0" fontId="155" fillId="0" borderId="21" xfId="0" applyFont="1" applyBorder="1" applyAlignment="1">
      <alignment horizontal="center" vertical="center" wrapText="1"/>
    </xf>
    <xf numFmtId="0" fontId="155" fillId="10" borderId="16" xfId="0" applyFont="1" applyFill="1" applyBorder="1" applyAlignment="1">
      <alignment horizontal="center" vertical="center" wrapText="1"/>
    </xf>
    <xf numFmtId="0" fontId="155" fillId="10" borderId="33" xfId="0" applyFont="1" applyFill="1" applyBorder="1" applyAlignment="1">
      <alignment horizontal="center" vertical="center" wrapText="1"/>
    </xf>
    <xf numFmtId="0" fontId="167" fillId="8" borderId="33" xfId="0" applyFont="1" applyFill="1" applyBorder="1" applyAlignment="1">
      <alignment horizontal="left" vertical="center" wrapText="1" indent="1"/>
    </xf>
    <xf numFmtId="0" fontId="166" fillId="19" borderId="33" xfId="0" applyFont="1" applyFill="1" applyBorder="1" applyAlignment="1">
      <alignment vertical="center" wrapText="1"/>
    </xf>
    <xf numFmtId="49" fontId="155" fillId="0" borderId="21" xfId="0" applyNumberFormat="1" applyFont="1" applyBorder="1" applyAlignment="1">
      <alignment horizontal="center" vertical="center" wrapText="1"/>
    </xf>
    <xf numFmtId="49" fontId="167" fillId="8" borderId="32" xfId="0" applyNumberFormat="1" applyFont="1" applyFill="1" applyBorder="1" applyAlignment="1">
      <alignment horizontal="center" vertical="center" wrapText="1"/>
    </xf>
    <xf numFmtId="0" fontId="167" fillId="8" borderId="33" xfId="0" applyFont="1" applyFill="1" applyBorder="1" applyAlignment="1">
      <alignment vertical="center" wrapText="1"/>
    </xf>
    <xf numFmtId="49" fontId="155" fillId="0" borderId="32" xfId="0" applyNumberFormat="1" applyFont="1" applyBorder="1" applyAlignment="1">
      <alignment horizontal="center" vertical="center" wrapText="1"/>
    </xf>
    <xf numFmtId="49" fontId="166" fillId="0" borderId="32" xfId="0" applyNumberFormat="1" applyFont="1" applyBorder="1" applyAlignment="1">
      <alignment horizontal="center" vertical="center" wrapText="1"/>
    </xf>
    <xf numFmtId="0" fontId="155" fillId="10" borderId="28" xfId="0" applyFont="1" applyFill="1" applyBorder="1" applyAlignment="1">
      <alignment horizontal="center" vertical="center" wrapText="1"/>
    </xf>
    <xf numFmtId="0" fontId="155" fillId="0" borderId="28" xfId="0" applyFont="1" applyBorder="1" applyAlignment="1">
      <alignment horizontal="center" vertical="center" wrapText="1"/>
    </xf>
    <xf numFmtId="0" fontId="155" fillId="10" borderId="44" xfId="0" applyFont="1" applyFill="1" applyBorder="1" applyAlignment="1">
      <alignment horizontal="center" vertical="center" wrapText="1"/>
    </xf>
    <xf numFmtId="49" fontId="155" fillId="8" borderId="32" xfId="0" applyNumberFormat="1" applyFont="1" applyFill="1" applyBorder="1" applyAlignment="1">
      <alignment horizontal="center" vertical="center" wrapText="1"/>
    </xf>
    <xf numFmtId="49" fontId="166" fillId="8" borderId="32" xfId="0" applyNumberFormat="1" applyFont="1" applyFill="1" applyBorder="1" applyAlignment="1">
      <alignment horizontal="center" vertical="center" wrapText="1"/>
    </xf>
    <xf numFmtId="49" fontId="161" fillId="0" borderId="21" xfId="0" applyNumberFormat="1" applyFont="1" applyBorder="1" applyAlignment="1">
      <alignment horizontal="center" vertical="center" wrapText="1"/>
    </xf>
    <xf numFmtId="49" fontId="161" fillId="0" borderId="32" xfId="0" applyNumberFormat="1" applyFont="1" applyBorder="1" applyAlignment="1">
      <alignment horizontal="center" vertical="center" wrapText="1"/>
    </xf>
    <xf numFmtId="49" fontId="173" fillId="0" borderId="32" xfId="0" applyNumberFormat="1" applyFont="1" applyBorder="1" applyAlignment="1">
      <alignment horizontal="center" vertical="center" wrapText="1"/>
    </xf>
    <xf numFmtId="49" fontId="186" fillId="0" borderId="32" xfId="0" applyNumberFormat="1" applyFont="1" applyBorder="1" applyAlignment="1">
      <alignment horizontal="center" vertical="center" wrapText="1"/>
    </xf>
    <xf numFmtId="0" fontId="143" fillId="0" borderId="0" xfId="0" applyFont="1" applyFill="1" applyAlignment="1">
      <alignment wrapText="1"/>
    </xf>
    <xf numFmtId="0" fontId="187" fillId="0" borderId="0" xfId="6" applyFont="1" applyFill="1" applyBorder="1" applyAlignment="1" applyProtection="1">
      <alignment vertical="center" wrapText="1"/>
    </xf>
    <xf numFmtId="0" fontId="106" fillId="0" borderId="0" xfId="13" applyFont="1" applyFill="1" applyBorder="1" applyAlignment="1" applyProtection="1">
      <alignment vertical="top" wrapText="1"/>
    </xf>
    <xf numFmtId="0" fontId="129" fillId="29" borderId="22" xfId="12" applyFont="1" applyFill="1" applyBorder="1" applyAlignment="1">
      <alignment horizontal="center" vertical="center" wrapText="1"/>
    </xf>
    <xf numFmtId="0" fontId="136" fillId="29" borderId="43" xfId="12" applyFont="1" applyFill="1" applyBorder="1" applyAlignment="1">
      <alignment horizontal="center" vertical="center" wrapText="1"/>
    </xf>
    <xf numFmtId="49" fontId="136" fillId="29" borderId="43" xfId="12" applyNumberFormat="1" applyFont="1" applyFill="1" applyBorder="1" applyAlignment="1">
      <alignment horizontal="center" vertical="center" wrapText="1"/>
    </xf>
    <xf numFmtId="49" fontId="190" fillId="0" borderId="0" xfId="12" applyNumberFormat="1" applyFont="1" applyFill="1" applyBorder="1" applyAlignment="1">
      <alignment horizontal="left" vertical="center"/>
    </xf>
    <xf numFmtId="0" fontId="0" fillId="30" borderId="13" xfId="0" applyFill="1" applyBorder="1" applyAlignment="1">
      <alignment horizontal="center" vertical="center" wrapText="1"/>
    </xf>
    <xf numFmtId="0" fontId="0" fillId="30" borderId="1" xfId="0" applyFill="1" applyBorder="1" applyAlignment="1">
      <alignment horizontal="center" vertical="center" wrapText="1"/>
    </xf>
    <xf numFmtId="0" fontId="28" fillId="30" borderId="1" xfId="0" applyFont="1" applyFill="1" applyBorder="1" applyAlignment="1">
      <alignment horizontal="center" vertical="center" wrapText="1"/>
    </xf>
    <xf numFmtId="49" fontId="93" fillId="0" borderId="0" xfId="0" applyNumberFormat="1" applyFont="1" applyAlignment="1">
      <alignment horizontal="left"/>
    </xf>
    <xf numFmtId="0" fontId="0" fillId="30" borderId="1" xfId="0" applyFont="1" applyFill="1" applyBorder="1" applyAlignment="1">
      <alignment horizontal="center" vertical="center" wrapText="1"/>
    </xf>
    <xf numFmtId="0" fontId="18" fillId="30" borderId="1" xfId="0" applyFont="1" applyFill="1" applyBorder="1" applyAlignment="1">
      <alignment horizontal="center" vertical="center" wrapText="1"/>
    </xf>
    <xf numFmtId="0" fontId="0" fillId="30" borderId="1" xfId="0" applyFill="1" applyBorder="1" applyAlignment="1">
      <alignment horizontal="center" vertical="center"/>
    </xf>
    <xf numFmtId="0" fontId="129" fillId="30" borderId="1" xfId="0" applyFont="1" applyFill="1" applyBorder="1" applyAlignment="1">
      <alignment horizontal="center" vertical="center"/>
    </xf>
    <xf numFmtId="0" fontId="18" fillId="30" borderId="1" xfId="3" quotePrefix="1" applyFont="1" applyFill="1" applyBorder="1" applyAlignment="1">
      <alignment horizontal="left" vertical="center"/>
    </xf>
    <xf numFmtId="3" fontId="18" fillId="0" borderId="1" xfId="0" applyNumberFormat="1" applyFont="1" applyBorder="1" applyAlignment="1">
      <alignment vertical="center" wrapText="1"/>
    </xf>
    <xf numFmtId="3" fontId="18" fillId="5" borderId="1" xfId="0" applyNumberFormat="1" applyFont="1" applyFill="1" applyBorder="1" applyAlignment="1">
      <alignment vertical="center" wrapText="1"/>
    </xf>
    <xf numFmtId="3" fontId="28" fillId="0" borderId="1" xfId="0" applyNumberFormat="1" applyFont="1" applyBorder="1" applyAlignment="1">
      <alignment vertical="center" wrapText="1"/>
    </xf>
    <xf numFmtId="3" fontId="19" fillId="0" borderId="1" xfId="0" applyNumberFormat="1" applyFont="1" applyBorder="1" applyAlignment="1">
      <alignment horizontal="center" vertical="center" wrapText="1"/>
    </xf>
    <xf numFmtId="2" fontId="19" fillId="0" borderId="1" xfId="0" applyNumberFormat="1" applyFont="1" applyBorder="1" applyAlignment="1">
      <alignment horizontal="center" vertical="center" wrapText="1"/>
    </xf>
    <xf numFmtId="3" fontId="19" fillId="0" borderId="1" xfId="0" applyNumberFormat="1" applyFont="1" applyBorder="1" applyAlignment="1">
      <alignment horizontal="right" vertical="center" wrapText="1"/>
    </xf>
    <xf numFmtId="4" fontId="19" fillId="0" borderId="1" xfId="0" applyNumberFormat="1" applyFont="1" applyBorder="1" applyAlignment="1">
      <alignment vertical="center" wrapText="1"/>
    </xf>
    <xf numFmtId="0" fontId="0" fillId="30" borderId="1" xfId="0" applyFill="1" applyBorder="1" applyAlignment="1">
      <alignment horizontal="center" vertical="center"/>
    </xf>
    <xf numFmtId="0" fontId="0" fillId="0" borderId="1" xfId="0" applyBorder="1" applyAlignment="1">
      <alignment horizontal="center" vertical="center" wrapText="1"/>
    </xf>
    <xf numFmtId="0" fontId="2" fillId="0" borderId="0" xfId="20"/>
    <xf numFmtId="0" fontId="137" fillId="0" borderId="0" xfId="20" applyFont="1"/>
    <xf numFmtId="0" fontId="95" fillId="0" borderId="0" xfId="13" applyFill="1" applyAlignment="1" applyProtection="1"/>
    <xf numFmtId="0" fontId="93" fillId="0" borderId="0" xfId="20" applyFont="1" applyAlignment="1">
      <alignment horizontal="left" vertical="top"/>
    </xf>
    <xf numFmtId="0" fontId="93" fillId="0" borderId="0" xfId="20" applyFont="1"/>
    <xf numFmtId="0" fontId="93" fillId="0" borderId="33" xfId="20" applyFont="1" applyBorder="1" applyAlignment="1">
      <alignment horizontal="center" vertical="center" wrapText="1"/>
    </xf>
    <xf numFmtId="0" fontId="93" fillId="0" borderId="33" xfId="20" applyFont="1" applyBorder="1" applyAlignment="1">
      <alignment horizontal="justify" vertical="center"/>
    </xf>
    <xf numFmtId="0" fontId="93" fillId="0" borderId="32" xfId="20" applyFont="1" applyBorder="1" applyAlignment="1">
      <alignment horizontal="justify" vertical="center" wrapText="1"/>
    </xf>
    <xf numFmtId="0" fontId="93" fillId="0" borderId="29" xfId="20" applyFont="1" applyBorder="1" applyAlignment="1">
      <alignment horizontal="center" vertical="center" wrapText="1"/>
    </xf>
    <xf numFmtId="0" fontId="93" fillId="0" borderId="29" xfId="20" applyFont="1" applyBorder="1" applyAlignment="1">
      <alignment horizontal="justify" vertical="center"/>
    </xf>
    <xf numFmtId="0" fontId="93" fillId="0" borderId="29" xfId="20" applyFont="1" applyBorder="1" applyAlignment="1">
      <alignment horizontal="justify" vertical="center" wrapText="1"/>
    </xf>
    <xf numFmtId="0" fontId="93" fillId="0" borderId="43" xfId="20" applyFont="1" applyBorder="1" applyAlignment="1">
      <alignment horizontal="justify" vertical="center" wrapText="1"/>
    </xf>
    <xf numFmtId="0" fontId="93" fillId="0" borderId="16" xfId="20" applyFont="1" applyBorder="1" applyAlignment="1">
      <alignment horizontal="center" vertical="center" wrapText="1"/>
    </xf>
    <xf numFmtId="0" fontId="93" fillId="0" borderId="16" xfId="20" applyFont="1" applyBorder="1" applyAlignment="1">
      <alignment horizontal="justify" vertical="center"/>
    </xf>
    <xf numFmtId="0" fontId="93" fillId="0" borderId="25" xfId="20" applyFont="1" applyBorder="1" applyAlignment="1">
      <alignment horizontal="justify" vertical="center"/>
    </xf>
    <xf numFmtId="0" fontId="93" fillId="0" borderId="22" xfId="20" applyFont="1" applyBorder="1" applyAlignment="1">
      <alignment vertical="center" wrapText="1"/>
    </xf>
    <xf numFmtId="0" fontId="93" fillId="0" borderId="69" xfId="20" applyFont="1" applyBorder="1" applyAlignment="1">
      <alignment vertical="center" wrapText="1"/>
    </xf>
    <xf numFmtId="0" fontId="96" fillId="23" borderId="33" xfId="20" applyFont="1" applyFill="1" applyBorder="1" applyAlignment="1">
      <alignment vertical="center" wrapText="1"/>
    </xf>
    <xf numFmtId="14" fontId="96" fillId="23" borderId="35" xfId="20" applyNumberFormat="1" applyFont="1" applyFill="1" applyBorder="1" applyAlignment="1">
      <alignment vertical="center" wrapText="1"/>
    </xf>
    <xf numFmtId="0" fontId="96" fillId="23" borderId="35" xfId="20" applyFont="1" applyFill="1" applyBorder="1" applyAlignment="1">
      <alignment vertical="center"/>
    </xf>
    <xf numFmtId="0" fontId="96" fillId="23" borderId="20" xfId="20" applyFont="1" applyFill="1" applyBorder="1" applyAlignment="1">
      <alignment vertical="center"/>
    </xf>
    <xf numFmtId="0" fontId="92" fillId="31" borderId="24" xfId="20" applyFont="1" applyFill="1" applyBorder="1" applyAlignment="1">
      <alignment horizontal="center" vertical="center" wrapText="1"/>
    </xf>
    <xf numFmtId="0" fontId="192" fillId="10" borderId="16" xfId="20" applyFont="1" applyFill="1" applyBorder="1" applyAlignment="1">
      <alignment horizontal="left" vertical="top"/>
    </xf>
    <xf numFmtId="0" fontId="98" fillId="22" borderId="16" xfId="20" applyFont="1" applyFill="1" applyBorder="1"/>
    <xf numFmtId="0" fontId="98" fillId="22" borderId="0" xfId="20" applyFont="1" applyFill="1"/>
    <xf numFmtId="49" fontId="92" fillId="22" borderId="0" xfId="20" applyNumberFormat="1" applyFont="1" applyFill="1"/>
    <xf numFmtId="49" fontId="92" fillId="22" borderId="28" xfId="20" applyNumberFormat="1" applyFont="1" applyFill="1" applyBorder="1"/>
    <xf numFmtId="49" fontId="193" fillId="22" borderId="38" xfId="13" applyNumberFormat="1" applyFont="1" applyFill="1" applyBorder="1" applyAlignment="1" applyProtection="1">
      <alignment vertical="top" wrapText="1"/>
    </xf>
    <xf numFmtId="49" fontId="92" fillId="22" borderId="24" xfId="20" applyNumberFormat="1" applyFont="1" applyFill="1" applyBorder="1"/>
    <xf numFmtId="0" fontId="98" fillId="0" borderId="1" xfId="0" applyFont="1" applyBorder="1" applyAlignment="1">
      <alignment horizontal="center" vertical="center" wrapText="1"/>
    </xf>
    <xf numFmtId="0" fontId="98" fillId="0" borderId="72" xfId="0" applyFont="1" applyBorder="1" applyAlignment="1">
      <alignment horizontal="center" vertical="center" wrapText="1"/>
    </xf>
    <xf numFmtId="0" fontId="98" fillId="0" borderId="8" xfId="0" applyFont="1" applyBorder="1" applyAlignment="1">
      <alignment horizontal="center" vertical="center" wrapText="1"/>
    </xf>
    <xf numFmtId="0" fontId="98" fillId="0" borderId="75" xfId="0" applyFont="1" applyBorder="1" applyAlignment="1">
      <alignment horizontal="center" vertical="center" wrapText="1"/>
    </xf>
    <xf numFmtId="0" fontId="98" fillId="0" borderId="73" xfId="0" applyFont="1" applyBorder="1" applyAlignment="1">
      <alignment horizontal="center" vertical="center" wrapText="1"/>
    </xf>
    <xf numFmtId="0" fontId="98" fillId="0" borderId="74" xfId="0" applyFont="1" applyBorder="1" applyAlignment="1">
      <alignment horizontal="center" vertical="center" wrapText="1"/>
    </xf>
    <xf numFmtId="3" fontId="27" fillId="0" borderId="1" xfId="0" applyNumberFormat="1" applyFont="1" applyFill="1" applyBorder="1" applyAlignment="1">
      <alignment vertical="center"/>
    </xf>
    <xf numFmtId="3" fontId="93" fillId="32" borderId="1" xfId="0" applyNumberFormat="1" applyFont="1" applyFill="1" applyBorder="1"/>
    <xf numFmtId="3" fontId="52" fillId="0" borderId="1" xfId="0" applyNumberFormat="1" applyFont="1" applyFill="1" applyBorder="1" applyAlignment="1">
      <alignment vertical="center"/>
    </xf>
    <xf numFmtId="0" fontId="52" fillId="33" borderId="1" xfId="0" applyFont="1" applyFill="1" applyBorder="1" applyAlignment="1">
      <alignment horizontal="center" vertical="center"/>
    </xf>
    <xf numFmtId="0" fontId="52" fillId="33" borderId="1" xfId="0" applyFont="1" applyFill="1" applyBorder="1" applyAlignment="1">
      <alignment vertical="center" wrapText="1"/>
    </xf>
    <xf numFmtId="3" fontId="52" fillId="33" borderId="1" xfId="0" applyNumberFormat="1" applyFont="1" applyFill="1" applyBorder="1" applyAlignment="1">
      <alignment vertical="center"/>
    </xf>
    <xf numFmtId="0" fontId="52" fillId="34" borderId="1" xfId="0" applyFont="1" applyFill="1" applyBorder="1" applyAlignment="1">
      <alignment horizontal="center" vertical="center"/>
    </xf>
    <xf numFmtId="0" fontId="52" fillId="34" borderId="1" xfId="0" applyFont="1" applyFill="1" applyBorder="1" applyAlignment="1">
      <alignment vertical="center" wrapText="1"/>
    </xf>
    <xf numFmtId="3" fontId="52" fillId="34" borderId="1" xfId="0" applyNumberFormat="1" applyFont="1" applyFill="1" applyBorder="1" applyAlignment="1">
      <alignment vertical="center"/>
    </xf>
    <xf numFmtId="10" fontId="93" fillId="32" borderId="1" xfId="18" applyNumberFormat="1" applyFont="1" applyFill="1" applyBorder="1"/>
    <xf numFmtId="10" fontId="93" fillId="32" borderId="0" xfId="18" applyNumberFormat="1" applyFont="1" applyFill="1"/>
    <xf numFmtId="3" fontId="93" fillId="23" borderId="1" xfId="0" applyNumberFormat="1" applyFont="1" applyFill="1" applyBorder="1" applyAlignment="1">
      <alignment horizontal="right" vertical="center" wrapText="1"/>
    </xf>
    <xf numFmtId="10" fontId="93" fillId="23" borderId="1" xfId="18" applyNumberFormat="1" applyFont="1" applyFill="1" applyBorder="1" applyAlignment="1">
      <alignment horizontal="right" vertical="center" wrapText="1"/>
    </xf>
    <xf numFmtId="0" fontId="52" fillId="34" borderId="1" xfId="0" applyFont="1" applyFill="1" applyBorder="1" applyAlignment="1">
      <alignment horizontal="justify" vertical="center" wrapText="1"/>
    </xf>
    <xf numFmtId="0" fontId="27" fillId="34" borderId="1" xfId="0" applyFont="1" applyFill="1" applyBorder="1" applyAlignment="1">
      <alignment horizontal="center" vertical="center"/>
    </xf>
    <xf numFmtId="3" fontId="93" fillId="34" borderId="0" xfId="0" applyNumberFormat="1" applyFont="1" applyFill="1"/>
    <xf numFmtId="0" fontId="52" fillId="34" borderId="1" xfId="0" applyFont="1" applyFill="1" applyBorder="1" applyAlignment="1">
      <alignment horizontal="justify" vertical="center"/>
    </xf>
    <xf numFmtId="3" fontId="93" fillId="34" borderId="1" xfId="0" applyNumberFormat="1" applyFont="1" applyFill="1" applyBorder="1" applyAlignment="1">
      <alignment horizontal="right" vertical="center" wrapText="1"/>
    </xf>
    <xf numFmtId="0" fontId="18" fillId="0" borderId="49" xfId="2" applyFont="1" applyBorder="1">
      <alignment vertical="center"/>
    </xf>
    <xf numFmtId="0" fontId="18" fillId="0" borderId="50" xfId="2" applyFont="1" applyBorder="1" applyAlignment="1">
      <alignment vertical="center" wrapText="1"/>
    </xf>
    <xf numFmtId="3" fontId="18" fillId="0" borderId="50" xfId="2" applyNumberFormat="1" applyFont="1" applyBorder="1" applyAlignment="1">
      <alignment vertical="center" wrapText="1"/>
    </xf>
    <xf numFmtId="0" fontId="18" fillId="5" borderId="50" xfId="2" applyFont="1" applyFill="1" applyBorder="1" applyAlignment="1">
      <alignment vertical="center" wrapText="1"/>
    </xf>
    <xf numFmtId="0" fontId="18" fillId="0" borderId="51" xfId="2" applyFont="1" applyBorder="1" applyAlignment="1">
      <alignment horizontal="center" vertical="center" wrapText="1"/>
    </xf>
    <xf numFmtId="0" fontId="18" fillId="0" borderId="56" xfId="2" applyFont="1" applyBorder="1">
      <alignment vertical="center"/>
    </xf>
    <xf numFmtId="0" fontId="18" fillId="0" borderId="1" xfId="2" applyFont="1" applyBorder="1" applyAlignment="1">
      <alignment vertical="center" wrapText="1"/>
    </xf>
    <xf numFmtId="3" fontId="18" fillId="0" borderId="1" xfId="2" applyNumberFormat="1" applyFont="1" applyBorder="1" applyAlignment="1">
      <alignment vertical="center" wrapText="1"/>
    </xf>
    <xf numFmtId="0" fontId="18" fillId="5" borderId="1" xfId="2" applyFont="1" applyFill="1" applyBorder="1" applyAlignment="1">
      <alignment vertical="center" wrapText="1"/>
    </xf>
    <xf numFmtId="0" fontId="18" fillId="0" borderId="57" xfId="2" applyFont="1" applyBorder="1" applyAlignment="1">
      <alignment horizontal="center" vertical="center" wrapText="1"/>
    </xf>
    <xf numFmtId="0" fontId="18" fillId="0" borderId="57" xfId="2" quotePrefix="1" applyFont="1" applyBorder="1" applyAlignment="1">
      <alignment horizontal="center" vertical="center" wrapText="1"/>
    </xf>
    <xf numFmtId="0" fontId="18" fillId="0" borderId="79" xfId="2" applyFont="1" applyBorder="1">
      <alignment vertical="center"/>
    </xf>
    <xf numFmtId="0" fontId="28" fillId="0" borderId="13" xfId="2" applyFont="1" applyBorder="1" applyAlignment="1">
      <alignment vertical="center" wrapText="1"/>
    </xf>
    <xf numFmtId="3" fontId="18" fillId="0" borderId="13" xfId="2" applyNumberFormat="1" applyFont="1" applyBorder="1" applyAlignment="1">
      <alignment vertical="center" wrapText="1"/>
    </xf>
    <xf numFmtId="0" fontId="18" fillId="5" borderId="13" xfId="2" applyFont="1" applyFill="1" applyBorder="1" applyAlignment="1">
      <alignment vertical="center" wrapText="1"/>
    </xf>
    <xf numFmtId="0" fontId="18" fillId="0" borderId="80" xfId="2" applyFont="1" applyBorder="1" applyAlignment="1">
      <alignment horizontal="center" vertical="center" wrapText="1"/>
    </xf>
    <xf numFmtId="0" fontId="18" fillId="0" borderId="81" xfId="2" applyFont="1" applyBorder="1">
      <alignment vertical="center"/>
    </xf>
    <xf numFmtId="0" fontId="18" fillId="5" borderId="14" xfId="2" applyFont="1" applyFill="1" applyBorder="1" applyAlignment="1">
      <alignment vertical="center" wrapText="1"/>
    </xf>
    <xf numFmtId="0" fontId="18" fillId="0" borderId="82" xfId="2" applyFont="1" applyBorder="1" applyAlignment="1">
      <alignment horizontal="center" vertical="center" wrapText="1"/>
    </xf>
    <xf numFmtId="0" fontId="18" fillId="0" borderId="83" xfId="2" applyFont="1" applyBorder="1">
      <alignment vertical="center"/>
    </xf>
    <xf numFmtId="0" fontId="28" fillId="0" borderId="75" xfId="2" applyFont="1" applyBorder="1" applyAlignment="1">
      <alignment vertical="center" wrapText="1"/>
    </xf>
    <xf numFmtId="0" fontId="18" fillId="5" borderId="75" xfId="2" applyFont="1" applyFill="1" applyBorder="1" applyAlignment="1">
      <alignment vertical="center" wrapText="1"/>
    </xf>
    <xf numFmtId="3" fontId="18" fillId="0" borderId="75" xfId="2" applyNumberFormat="1" applyFont="1" applyBorder="1" applyAlignment="1">
      <alignment vertical="center" wrapText="1"/>
    </xf>
    <xf numFmtId="3" fontId="23" fillId="0" borderId="0" xfId="0" applyNumberFormat="1" applyFont="1"/>
    <xf numFmtId="3" fontId="18" fillId="0" borderId="57" xfId="2" applyNumberFormat="1" applyFont="1" applyBorder="1" applyAlignment="1">
      <alignment horizontal="center" vertical="center" wrapText="1"/>
    </xf>
    <xf numFmtId="3" fontId="18" fillId="0" borderId="82" xfId="2" applyNumberFormat="1" applyFont="1" applyBorder="1" applyAlignment="1">
      <alignment horizontal="right" vertical="center" wrapText="1"/>
    </xf>
    <xf numFmtId="3" fontId="18" fillId="0" borderId="57" xfId="2" applyNumberFormat="1" applyFont="1" applyBorder="1" applyAlignment="1">
      <alignment horizontal="right" vertical="center" wrapText="1"/>
    </xf>
    <xf numFmtId="3" fontId="18" fillId="0" borderId="84" xfId="2" applyNumberFormat="1" applyFont="1" applyBorder="1" applyAlignment="1">
      <alignment horizontal="right" vertical="center" wrapText="1"/>
    </xf>
    <xf numFmtId="49" fontId="92" fillId="22" borderId="24" xfId="20" applyNumberFormat="1" applyFont="1" applyFill="1" applyBorder="1" applyAlignment="1">
      <alignment vertical="top"/>
    </xf>
    <xf numFmtId="0" fontId="94" fillId="0" borderId="22" xfId="20" applyFont="1" applyBorder="1" applyAlignment="1">
      <alignment horizontal="left" vertical="center" wrapText="1"/>
    </xf>
    <xf numFmtId="0" fontId="93" fillId="0" borderId="22" xfId="20" applyFont="1" applyBorder="1" applyAlignment="1">
      <alignment horizontal="left" vertical="center" wrapText="1"/>
    </xf>
    <xf numFmtId="0" fontId="93" fillId="0" borderId="21" xfId="20" applyFont="1" applyBorder="1" applyAlignment="1">
      <alignment horizontal="justify" vertical="center" wrapText="1"/>
    </xf>
    <xf numFmtId="0" fontId="93" fillId="0" borderId="22" xfId="20" applyFont="1" applyBorder="1" applyAlignment="1">
      <alignment horizontal="justify" vertical="center"/>
    </xf>
    <xf numFmtId="0" fontId="93" fillId="0" borderId="21" xfId="20" applyFont="1" applyBorder="1" applyAlignment="1">
      <alignment horizontal="justify" vertical="center"/>
    </xf>
    <xf numFmtId="0" fontId="193" fillId="0" borderId="0" xfId="13" applyFont="1" applyAlignment="1" applyProtection="1"/>
    <xf numFmtId="0" fontId="97" fillId="0" borderId="0" xfId="20" applyFont="1"/>
    <xf numFmtId="49" fontId="92" fillId="22" borderId="38" xfId="20" applyNumberFormat="1" applyFont="1" applyFill="1" applyBorder="1"/>
    <xf numFmtId="0" fontId="96" fillId="23" borderId="26" xfId="20" applyFont="1" applyFill="1" applyBorder="1" applyAlignment="1">
      <alignment vertical="center"/>
    </xf>
    <xf numFmtId="0" fontId="96" fillId="23" borderId="26" xfId="20" applyFont="1" applyFill="1" applyBorder="1" applyAlignment="1">
      <alignment horizontal="left" vertical="center"/>
    </xf>
    <xf numFmtId="0" fontId="94" fillId="0" borderId="20" xfId="20" applyFont="1" applyBorder="1"/>
    <xf numFmtId="0" fontId="94" fillId="0" borderId="26" xfId="20" applyFont="1" applyBorder="1"/>
    <xf numFmtId="0" fontId="93" fillId="0" borderId="26" xfId="20" applyFont="1" applyBorder="1"/>
    <xf numFmtId="0" fontId="93" fillId="0" borderId="22" xfId="20" applyFont="1" applyBorder="1"/>
    <xf numFmtId="0" fontId="94" fillId="0" borderId="24" xfId="20" applyFont="1" applyBorder="1"/>
    <xf numFmtId="0" fontId="94" fillId="0" borderId="38" xfId="20" applyFont="1" applyBorder="1"/>
    <xf numFmtId="0" fontId="93" fillId="0" borderId="38" xfId="20" applyFont="1" applyBorder="1"/>
    <xf numFmtId="0" fontId="93" fillId="0" borderId="25" xfId="20" applyFont="1" applyBorder="1" applyAlignment="1">
      <alignment horizontal="center" vertical="center"/>
    </xf>
    <xf numFmtId="0" fontId="96" fillId="0" borderId="55" xfId="20" applyFont="1" applyBorder="1" applyAlignment="1">
      <alignment horizontal="center" vertical="center" wrapText="1"/>
    </xf>
    <xf numFmtId="0" fontId="96" fillId="0" borderId="0" xfId="20" applyFont="1"/>
    <xf numFmtId="0" fontId="193" fillId="0" borderId="0" xfId="13" applyFont="1" applyAlignment="1" applyProtection="1">
      <alignment vertical="center"/>
    </xf>
    <xf numFmtId="0" fontId="93" fillId="0" borderId="0" xfId="20" applyFont="1" applyAlignment="1">
      <alignment vertical="center"/>
    </xf>
    <xf numFmtId="0" fontId="18" fillId="0" borderId="0" xfId="0" applyFont="1" applyAlignment="1">
      <alignment horizontal="center" vertical="center"/>
    </xf>
    <xf numFmtId="0" fontId="18" fillId="0" borderId="0" xfId="0" applyFont="1" applyAlignment="1">
      <alignment horizontal="left"/>
    </xf>
    <xf numFmtId="0" fontId="18" fillId="0" borderId="10" xfId="0" applyFont="1" applyBorder="1" applyAlignment="1">
      <alignment horizontal="center" vertical="center"/>
    </xf>
    <xf numFmtId="0" fontId="18" fillId="0" borderId="5" xfId="0" applyFont="1" applyBorder="1" applyAlignment="1">
      <alignment horizontal="center" vertical="center"/>
    </xf>
    <xf numFmtId="0" fontId="18" fillId="0" borderId="10" xfId="0" applyFont="1" applyBorder="1" applyAlignment="1">
      <alignment horizontal="left"/>
    </xf>
    <xf numFmtId="0" fontId="18" fillId="0" borderId="5" xfId="0" applyFont="1" applyBorder="1" applyAlignment="1">
      <alignment horizontal="left"/>
    </xf>
    <xf numFmtId="0" fontId="18" fillId="0" borderId="10" xfId="0" applyFont="1" applyBorder="1" applyAlignment="1">
      <alignment horizontal="left" wrapText="1"/>
    </xf>
    <xf numFmtId="0" fontId="18" fillId="0" borderId="0" xfId="0" applyFont="1" applyAlignment="1">
      <alignment horizontal="left" vertical="center" wrapText="1"/>
    </xf>
    <xf numFmtId="0" fontId="18" fillId="0" borderId="3" xfId="0" applyFont="1" applyBorder="1" applyAlignment="1">
      <alignment horizontal="left" vertical="center"/>
    </xf>
    <xf numFmtId="0" fontId="18" fillId="0" borderId="3" xfId="0" applyFont="1" applyBorder="1" applyAlignment="1">
      <alignment horizontal="left" vertical="center" wrapText="1"/>
    </xf>
    <xf numFmtId="0" fontId="63" fillId="0" borderId="1" xfId="0" applyFont="1" applyBorder="1" applyAlignment="1">
      <alignment horizontal="left" vertical="center" wrapText="1"/>
    </xf>
    <xf numFmtId="0" fontId="63" fillId="0" borderId="1" xfId="0" applyFont="1" applyFill="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center" wrapText="1"/>
    </xf>
    <xf numFmtId="0" fontId="18" fillId="17" borderId="3" xfId="0" applyFont="1" applyFill="1" applyBorder="1"/>
    <xf numFmtId="0" fontId="18" fillId="0" borderId="0" xfId="0" applyFont="1" applyAlignment="1">
      <alignment horizontal="left" vertical="center"/>
    </xf>
    <xf numFmtId="164" fontId="18" fillId="0" borderId="1" xfId="0" applyNumberFormat="1" applyFont="1" applyBorder="1"/>
    <xf numFmtId="164" fontId="18" fillId="6" borderId="1" xfId="0" applyNumberFormat="1" applyFont="1" applyFill="1" applyBorder="1"/>
    <xf numFmtId="0" fontId="18" fillId="0" borderId="1" xfId="0" applyFont="1" applyBorder="1" applyAlignment="1">
      <alignment horizontal="left" indent="4"/>
    </xf>
    <xf numFmtId="14" fontId="5" fillId="23" borderId="38" xfId="12" applyNumberFormat="1" applyFont="1" applyFill="1" applyBorder="1" applyAlignment="1"/>
    <xf numFmtId="14" fontId="5" fillId="23" borderId="26" xfId="12" applyNumberFormat="1" applyFont="1" applyFill="1" applyBorder="1" applyAlignment="1"/>
    <xf numFmtId="0" fontId="18" fillId="0" borderId="1" xfId="0" applyFont="1" applyBorder="1" applyAlignment="1">
      <alignment horizontal="left" vertical="center" wrapText="1"/>
    </xf>
    <xf numFmtId="0" fontId="0" fillId="0" borderId="1" xfId="0" applyBorder="1" applyAlignment="1">
      <alignment vertical="center"/>
    </xf>
    <xf numFmtId="0" fontId="90" fillId="22" borderId="0" xfId="12" applyFont="1" applyFill="1" applyBorder="1" applyAlignment="1">
      <alignment horizontal="center" vertical="center" wrapText="1"/>
    </xf>
    <xf numFmtId="49" fontId="106" fillId="0" borderId="0" xfId="12" applyNumberFormat="1" applyFont="1" applyFill="1" applyBorder="1" applyAlignment="1">
      <alignment horizontal="left" vertical="center" wrapText="1"/>
    </xf>
    <xf numFmtId="0" fontId="5" fillId="23" borderId="7" xfId="12" applyFont="1" applyFill="1" applyBorder="1" applyAlignment="1">
      <alignment horizontal="left" vertical="top" wrapText="1"/>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141" fillId="23" borderId="20" xfId="12" applyFont="1" applyFill="1" applyBorder="1" applyAlignment="1">
      <alignment horizontal="center" vertical="center" wrapText="1"/>
    </xf>
    <xf numFmtId="0" fontId="5" fillId="0" borderId="26" xfId="0" applyFont="1" applyBorder="1" applyAlignment="1">
      <alignment horizontal="center" vertical="center" wrapText="1"/>
    </xf>
    <xf numFmtId="49" fontId="156" fillId="22" borderId="20" xfId="12" applyNumberFormat="1" applyFont="1" applyFill="1" applyBorder="1" applyAlignment="1">
      <alignment horizontal="left" vertical="center"/>
    </xf>
    <xf numFmtId="0" fontId="157" fillId="0" borderId="26" xfId="0" applyFont="1" applyBorder="1" applyAlignment="1">
      <alignment horizontal="left" vertical="center"/>
    </xf>
    <xf numFmtId="0" fontId="93"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1" fillId="22" borderId="20" xfId="12" applyFont="1" applyFill="1" applyBorder="1" applyAlignment="1">
      <alignment horizontal="left" vertical="center"/>
    </xf>
    <xf numFmtId="0" fontId="5" fillId="0" borderId="26" xfId="0" applyFont="1" applyBorder="1" applyAlignment="1">
      <alignment vertical="center"/>
    </xf>
    <xf numFmtId="0" fontId="26" fillId="0" borderId="0" xfId="0" applyFont="1" applyBorder="1" applyAlignment="1">
      <alignment horizontal="left" vertical="center"/>
    </xf>
    <xf numFmtId="0" fontId="25" fillId="0" borderId="0" xfId="6" applyBorder="1" applyAlignment="1">
      <alignment horizontal="left" vertical="center"/>
    </xf>
    <xf numFmtId="0" fontId="25" fillId="0" borderId="9" xfId="6" applyBorder="1"/>
    <xf numFmtId="0" fontId="25" fillId="0" borderId="10" xfId="6" applyBorder="1"/>
    <xf numFmtId="0" fontId="25" fillId="0" borderId="11" xfId="6" applyBorder="1"/>
    <xf numFmtId="0" fontId="25" fillId="0" borderId="2" xfId="6" applyBorder="1" applyAlignment="1">
      <alignment horizontal="left" vertical="center"/>
    </xf>
    <xf numFmtId="0" fontId="25" fillId="0" borderId="4" xfId="6" applyBorder="1" applyAlignment="1">
      <alignment horizontal="left" vertical="center"/>
    </xf>
    <xf numFmtId="0" fontId="25" fillId="0" borderId="12" xfId="6" applyBorder="1" applyAlignment="1">
      <alignment horizontal="left" vertical="center"/>
    </xf>
    <xf numFmtId="0" fontId="25" fillId="0" borderId="5" xfId="6" applyBorder="1" applyAlignment="1">
      <alignment horizontal="left" vertical="center"/>
    </xf>
    <xf numFmtId="0" fontId="25" fillId="0" borderId="6" xfId="6" applyBorder="1" applyAlignment="1">
      <alignment horizontal="left" vertical="center"/>
    </xf>
    <xf numFmtId="0" fontId="18" fillId="0" borderId="1"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22" fillId="2" borderId="7"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8" fillId="6" borderId="8" xfId="0" applyFont="1" applyFill="1" applyBorder="1" applyAlignment="1">
      <alignment horizontal="left" vertical="center" wrapText="1"/>
    </xf>
    <xf numFmtId="0" fontId="15" fillId="0" borderId="0" xfId="0" applyFont="1" applyFill="1" applyBorder="1" applyAlignment="1">
      <alignment vertical="center" wrapText="1"/>
    </xf>
    <xf numFmtId="0" fontId="93" fillId="0" borderId="29" xfId="20" applyFont="1" applyBorder="1" applyAlignment="1">
      <alignment horizontal="justify" vertical="center" wrapText="1"/>
    </xf>
    <xf numFmtId="0" fontId="93" fillId="0" borderId="43" xfId="20" applyFont="1" applyBorder="1" applyAlignment="1">
      <alignment horizontal="justify" vertical="center" wrapText="1"/>
    </xf>
    <xf numFmtId="0" fontId="93" fillId="0" borderId="32" xfId="20" applyFont="1" applyBorder="1" applyAlignment="1">
      <alignment horizontal="justify" vertical="center" wrapText="1"/>
    </xf>
    <xf numFmtId="0" fontId="93" fillId="0" borderId="29" xfId="20" applyFont="1" applyBorder="1" applyAlignment="1">
      <alignment horizontal="justify" vertical="center"/>
    </xf>
    <xf numFmtId="0" fontId="93" fillId="0" borderId="43" xfId="20" applyFont="1" applyBorder="1" applyAlignment="1">
      <alignment horizontal="justify" vertical="center"/>
    </xf>
    <xf numFmtId="0" fontId="93" fillId="0" borderId="32" xfId="20" applyFont="1" applyBorder="1" applyAlignment="1">
      <alignment horizontal="justify" vertical="center"/>
    </xf>
    <xf numFmtId="0" fontId="93" fillId="0" borderId="29" xfId="20" applyFont="1" applyBorder="1" applyAlignment="1">
      <alignment horizontal="center" vertical="center" wrapText="1"/>
    </xf>
    <xf numFmtId="0" fontId="93" fillId="0" borderId="32" xfId="20" applyFont="1" applyBorder="1" applyAlignment="1">
      <alignment horizontal="center" vertical="center" wrapText="1"/>
    </xf>
    <xf numFmtId="0" fontId="93" fillId="0" borderId="43" xfId="20" applyFont="1" applyBorder="1" applyAlignment="1">
      <alignment horizontal="center" vertical="center" wrapText="1"/>
    </xf>
    <xf numFmtId="0" fontId="93" fillId="0" borderId="0" xfId="20" applyFont="1" applyAlignment="1">
      <alignment horizontal="left" vertical="top" wrapText="1"/>
    </xf>
    <xf numFmtId="0" fontId="93" fillId="0" borderId="0" xfId="20" applyFont="1" applyAlignment="1">
      <alignment horizontal="left" vertical="top"/>
    </xf>
    <xf numFmtId="0" fontId="94" fillId="0" borderId="20" xfId="20" applyFont="1" applyBorder="1" applyAlignment="1">
      <alignment horizontal="left" vertical="top" wrapText="1"/>
    </xf>
    <xf numFmtId="0" fontId="94" fillId="0" borderId="26" xfId="20" applyFont="1" applyBorder="1" applyAlignment="1">
      <alignment horizontal="left" vertical="top" wrapText="1"/>
    </xf>
    <xf numFmtId="0" fontId="94" fillId="0" borderId="24" xfId="20" applyFont="1" applyBorder="1" applyAlignment="1">
      <alignment horizontal="left" vertical="top" wrapText="1"/>
    </xf>
    <xf numFmtId="0" fontId="94" fillId="0" borderId="38" xfId="20" applyFont="1" applyBorder="1" applyAlignment="1">
      <alignment horizontal="left" vertical="top" wrapText="1"/>
    </xf>
    <xf numFmtId="49" fontId="193" fillId="22" borderId="38" xfId="13" applyNumberFormat="1" applyFont="1" applyFill="1" applyBorder="1" applyAlignment="1" applyProtection="1">
      <alignment horizontal="center" vertical="top" wrapText="1"/>
    </xf>
    <xf numFmtId="49" fontId="193" fillId="22" borderId="25" xfId="13" applyNumberFormat="1" applyFont="1" applyFill="1" applyBorder="1" applyAlignment="1" applyProtection="1">
      <alignment horizontal="center" vertical="top" wrapText="1"/>
    </xf>
    <xf numFmtId="0" fontId="92" fillId="31" borderId="20" xfId="20" applyFont="1" applyFill="1" applyBorder="1" applyAlignment="1">
      <alignment horizontal="center" vertical="center" wrapText="1"/>
    </xf>
    <xf numFmtId="0" fontId="92" fillId="31" borderId="26" xfId="20" applyFont="1" applyFill="1" applyBorder="1" applyAlignment="1">
      <alignment horizontal="center" vertical="center" wrapText="1"/>
    </xf>
    <xf numFmtId="0" fontId="92" fillId="31" borderId="22" xfId="20" applyFont="1" applyFill="1" applyBorder="1" applyAlignment="1">
      <alignment horizontal="center" vertical="center" wrapText="1"/>
    </xf>
    <xf numFmtId="0" fontId="192" fillId="10" borderId="44" xfId="20" applyFont="1" applyFill="1" applyBorder="1" applyAlignment="1">
      <alignment horizontal="left" vertical="top"/>
    </xf>
    <xf numFmtId="0" fontId="192" fillId="10" borderId="0" xfId="20" applyFont="1" applyFill="1" applyAlignment="1">
      <alignment horizontal="left" vertical="top"/>
    </xf>
    <xf numFmtId="0" fontId="93" fillId="0" borderId="36" xfId="20" applyFont="1" applyBorder="1" applyAlignment="1">
      <alignment vertical="center" wrapText="1"/>
    </xf>
    <xf numFmtId="0" fontId="93" fillId="0" borderId="26" xfId="20" applyFont="1" applyBorder="1" applyAlignment="1">
      <alignment vertical="center" wrapText="1"/>
    </xf>
    <xf numFmtId="0" fontId="98" fillId="0" borderId="52" xfId="0" applyFont="1" applyBorder="1" applyAlignment="1">
      <alignment horizontal="center" vertical="center" wrapText="1"/>
    </xf>
    <xf numFmtId="0" fontId="98" fillId="0" borderId="53" xfId="0" applyFont="1" applyBorder="1" applyAlignment="1">
      <alignment horizontal="center" vertical="center" wrapText="1"/>
    </xf>
    <xf numFmtId="0" fontId="98" fillId="0" borderId="77" xfId="0" applyFont="1" applyBorder="1" applyAlignment="1">
      <alignment horizontal="center" vertical="center" wrapText="1"/>
    </xf>
    <xf numFmtId="0" fontId="98" fillId="0" borderId="46" xfId="0" applyFont="1" applyBorder="1" applyAlignment="1">
      <alignment horizontal="center" vertical="center" wrapText="1"/>
    </xf>
    <xf numFmtId="0" fontId="98" fillId="0" borderId="70" xfId="0" applyFont="1" applyBorder="1" applyAlignment="1">
      <alignment horizontal="center" vertical="center" wrapText="1"/>
    </xf>
    <xf numFmtId="0" fontId="98" fillId="0" borderId="76" xfId="0" applyFont="1" applyBorder="1" applyAlignment="1">
      <alignment horizontal="center" vertical="center" wrapText="1"/>
    </xf>
    <xf numFmtId="0" fontId="98" fillId="0" borderId="56" xfId="0" applyFont="1" applyBorder="1" applyAlignment="1">
      <alignment horizontal="center" vertical="center" wrapText="1"/>
    </xf>
    <xf numFmtId="0" fontId="98" fillId="0" borderId="1" xfId="0" applyFont="1" applyBorder="1" applyAlignment="1">
      <alignment horizontal="center" vertical="center" wrapText="1"/>
    </xf>
    <xf numFmtId="0" fontId="0" fillId="0" borderId="72" xfId="0" applyBorder="1" applyAlignment="1">
      <alignment horizontal="left"/>
    </xf>
    <xf numFmtId="0" fontId="0" fillId="0" borderId="71" xfId="0" applyBorder="1" applyAlignment="1">
      <alignment horizontal="left"/>
    </xf>
    <xf numFmtId="0" fontId="98" fillId="0" borderId="52" xfId="0" applyFont="1" applyBorder="1" applyAlignment="1">
      <alignment horizontal="left" vertical="center" wrapText="1"/>
    </xf>
    <xf numFmtId="0" fontId="98" fillId="0" borderId="53" xfId="0" applyFont="1" applyBorder="1" applyAlignment="1">
      <alignment horizontal="left" vertical="center" wrapText="1"/>
    </xf>
    <xf numFmtId="0" fontId="98" fillId="0" borderId="77" xfId="0" applyFont="1" applyBorder="1" applyAlignment="1">
      <alignment horizontal="left" vertical="center" wrapText="1"/>
    </xf>
    <xf numFmtId="0" fontId="98" fillId="0" borderId="73" xfId="0" applyFont="1" applyBorder="1" applyAlignment="1">
      <alignment horizontal="left" vertical="top" wrapText="1"/>
    </xf>
    <xf numFmtId="0" fontId="98" fillId="0" borderId="78" xfId="0" applyFont="1" applyBorder="1" applyAlignment="1">
      <alignment horizontal="left" vertical="top" wrapText="1"/>
    </xf>
    <xf numFmtId="0" fontId="98" fillId="0" borderId="74" xfId="0" applyFont="1" applyBorder="1" applyAlignment="1">
      <alignment horizontal="left" vertical="top" wrapText="1"/>
    </xf>
    <xf numFmtId="0" fontId="25" fillId="0" borderId="9" xfId="6" applyBorder="1" applyAlignment="1"/>
    <xf numFmtId="0" fontId="25" fillId="0" borderId="10" xfId="6" applyBorder="1" applyAlignment="1"/>
    <xf numFmtId="0" fontId="25" fillId="0" borderId="11" xfId="6" applyBorder="1" applyAlignment="1"/>
    <xf numFmtId="0" fontId="36" fillId="0" borderId="0" xfId="0" applyFont="1" applyAlignment="1">
      <alignment horizontal="justify" vertical="center" wrapText="1"/>
    </xf>
    <xf numFmtId="0" fontId="0" fillId="8" borderId="1" xfId="0" applyFont="1" applyFill="1" applyBorder="1" applyAlignment="1">
      <alignment horizontal="center" vertical="center" wrapText="1"/>
    </xf>
    <xf numFmtId="0" fontId="15" fillId="0" borderId="0" xfId="0" applyFont="1" applyAlignment="1">
      <alignment horizontal="justify" vertical="center" wrapText="1"/>
    </xf>
    <xf numFmtId="0" fontId="0" fillId="0" borderId="0" xfId="0" applyFont="1" applyAlignment="1">
      <alignment horizontal="justify" vertical="center" wrapText="1"/>
    </xf>
    <xf numFmtId="0" fontId="33" fillId="0" borderId="0" xfId="0" applyFont="1" applyAlignment="1">
      <alignment horizontal="justify" vertical="center" wrapText="1"/>
    </xf>
    <xf numFmtId="0" fontId="34" fillId="0" borderId="0" xfId="0" applyFont="1" applyAlignment="1">
      <alignment horizontal="justify" vertical="center" wrapText="1"/>
    </xf>
    <xf numFmtId="0" fontId="35"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4" fillId="0" borderId="7"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8" xfId="0" applyFont="1" applyBorder="1" applyAlignment="1">
      <alignment horizontal="center" vertical="center" wrapText="1"/>
    </xf>
    <xf numFmtId="0" fontId="45" fillId="10" borderId="7" xfId="0" applyFont="1" applyFill="1" applyBorder="1" applyAlignment="1">
      <alignment horizontal="center" vertical="center" wrapText="1"/>
    </xf>
    <xf numFmtId="0" fontId="45" fillId="10" borderId="8" xfId="0" applyFont="1" applyFill="1" applyBorder="1" applyAlignment="1">
      <alignment horizontal="center" vertical="center" wrapText="1"/>
    </xf>
    <xf numFmtId="0" fontId="46" fillId="0" borderId="9" xfId="0" applyFont="1" applyBorder="1" applyAlignment="1">
      <alignment horizontal="center" vertical="center" wrapText="1"/>
    </xf>
    <xf numFmtId="0" fontId="47" fillId="0" borderId="14" xfId="0" applyFont="1" applyBorder="1" applyAlignment="1">
      <alignment horizontal="center" vertical="center" wrapText="1"/>
    </xf>
    <xf numFmtId="0" fontId="52" fillId="6" borderId="7"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8" xfId="0" applyFont="1" applyFill="1" applyBorder="1" applyAlignment="1">
      <alignment horizontal="center" vertical="center"/>
    </xf>
    <xf numFmtId="0" fontId="52" fillId="6" borderId="7" xfId="0" applyFont="1" applyFill="1" applyBorder="1" applyAlignment="1">
      <alignment horizontal="center" vertical="center" wrapText="1"/>
    </xf>
    <xf numFmtId="0" fontId="52" fillId="6" borderId="3" xfId="0" applyFont="1" applyFill="1" applyBorder="1" applyAlignment="1">
      <alignment horizontal="center" vertical="center" wrapText="1"/>
    </xf>
    <xf numFmtId="0" fontId="52" fillId="6" borderId="8" xfId="0" applyFont="1" applyFill="1" applyBorder="1" applyAlignment="1">
      <alignment horizontal="center" vertical="center" wrapText="1"/>
    </xf>
    <xf numFmtId="0" fontId="55" fillId="6" borderId="7" xfId="0" applyFont="1" applyFill="1" applyBorder="1" applyAlignment="1">
      <alignment horizontal="center" vertical="center"/>
    </xf>
    <xf numFmtId="0" fontId="55" fillId="6" borderId="3" xfId="0" applyFont="1" applyFill="1" applyBorder="1" applyAlignment="1">
      <alignment horizontal="center" vertical="center"/>
    </xf>
    <xf numFmtId="0" fontId="55" fillId="6" borderId="8"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3"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13"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19" fillId="0" borderId="0" xfId="0" applyFont="1" applyBorder="1" applyAlignment="1">
      <alignment vertical="center" wrapText="1"/>
    </xf>
    <xf numFmtId="0" fontId="28" fillId="23" borderId="20" xfId="2" applyFont="1" applyFill="1" applyBorder="1" applyAlignment="1">
      <alignment horizontal="center" vertical="center" wrapText="1"/>
    </xf>
    <xf numFmtId="0" fontId="28" fillId="23" borderId="26" xfId="2" applyFont="1" applyFill="1" applyBorder="1" applyAlignment="1">
      <alignment horizontal="center" vertical="center" wrapText="1"/>
    </xf>
    <xf numFmtId="0" fontId="28" fillId="23" borderId="22" xfId="2"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xf>
    <xf numFmtId="0" fontId="14" fillId="8" borderId="13"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30" fillId="0" borderId="0" xfId="0" applyFont="1" applyAlignment="1">
      <alignment wrapText="1"/>
    </xf>
    <xf numFmtId="0" fontId="0" fillId="0" borderId="0" xfId="0" applyAlignment="1">
      <alignment wrapText="1"/>
    </xf>
    <xf numFmtId="0" fontId="15" fillId="15" borderId="7" xfId="0" applyFont="1" applyFill="1" applyBorder="1" applyAlignment="1">
      <alignment horizontal="center"/>
    </xf>
    <xf numFmtId="0" fontId="15" fillId="15" borderId="3" xfId="0" applyFont="1" applyFill="1" applyBorder="1" applyAlignment="1">
      <alignment horizontal="center"/>
    </xf>
    <xf numFmtId="0" fontId="15" fillId="15" borderId="8" xfId="0" applyFont="1" applyFill="1" applyBorder="1" applyAlignment="1">
      <alignment horizontal="center"/>
    </xf>
    <xf numFmtId="0" fontId="15"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28" fillId="15" borderId="7" xfId="0" applyFont="1" applyFill="1" applyBorder="1" applyAlignment="1">
      <alignment horizontal="center"/>
    </xf>
    <xf numFmtId="0" fontId="28" fillId="15" borderId="3" xfId="0" applyFont="1" applyFill="1" applyBorder="1" applyAlignment="1">
      <alignment horizontal="center"/>
    </xf>
    <xf numFmtId="0" fontId="28" fillId="15" borderId="8" xfId="0" applyFont="1" applyFill="1" applyBorder="1" applyAlignment="1">
      <alignment horizontal="center"/>
    </xf>
    <xf numFmtId="0" fontId="28" fillId="15" borderId="7" xfId="0" applyFont="1" applyFill="1" applyBorder="1" applyAlignment="1">
      <alignment horizontal="center" vertical="center" wrapText="1"/>
    </xf>
    <xf numFmtId="0" fontId="28" fillId="15" borderId="3" xfId="0" applyFont="1" applyFill="1" applyBorder="1" applyAlignment="1">
      <alignment horizontal="center" vertical="center" wrapText="1"/>
    </xf>
    <xf numFmtId="0" fontId="28" fillId="15" borderId="8" xfId="0" applyFont="1" applyFill="1" applyBorder="1" applyAlignment="1">
      <alignment horizontal="center" vertical="center" wrapText="1"/>
    </xf>
    <xf numFmtId="0" fontId="15" fillId="15" borderId="7"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15" fillId="15" borderId="8" xfId="0" applyFont="1" applyFill="1" applyBorder="1" applyAlignment="1">
      <alignment horizontal="center" vertical="center" wrapText="1"/>
    </xf>
    <xf numFmtId="0" fontId="59" fillId="0" borderId="0" xfId="0" applyFont="1" applyAlignment="1">
      <alignment horizontal="center" vertical="center" wrapText="1"/>
    </xf>
    <xf numFmtId="0" fontId="0" fillId="0" borderId="1" xfId="0" applyFont="1" applyBorder="1" applyAlignment="1">
      <alignment horizontal="center"/>
    </xf>
    <xf numFmtId="0" fontId="63" fillId="0" borderId="1" xfId="0" applyFont="1" applyBorder="1" applyAlignment="1">
      <alignment horizontal="left" vertical="center" wrapText="1"/>
    </xf>
    <xf numFmtId="0" fontId="67" fillId="6" borderId="17" xfId="0" applyFont="1" applyFill="1" applyBorder="1" applyAlignment="1">
      <alignment vertical="center" wrapText="1"/>
    </xf>
    <xf numFmtId="0" fontId="19" fillId="8" borderId="1"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16" borderId="7" xfId="0" applyFont="1" applyFill="1" applyBorder="1" applyAlignment="1">
      <alignment horizontal="left" vertical="center" wrapText="1"/>
    </xf>
    <xf numFmtId="0" fontId="19" fillId="16" borderId="3" xfId="0" applyFont="1" applyFill="1" applyBorder="1" applyAlignment="1">
      <alignment horizontal="left" vertical="center" wrapText="1"/>
    </xf>
    <xf numFmtId="0" fontId="19" fillId="16" borderId="8" xfId="0" applyFont="1" applyFill="1" applyBorder="1" applyAlignment="1">
      <alignment horizontal="left" vertical="center" wrapText="1"/>
    </xf>
    <xf numFmtId="0" fontId="0" fillId="6" borderId="17" xfId="0" applyFont="1" applyFill="1" applyBorder="1" applyAlignment="1">
      <alignment vertical="center" wrapText="1"/>
    </xf>
    <xf numFmtId="0" fontId="19" fillId="16" borderId="1" xfId="0" applyFont="1" applyFill="1" applyBorder="1" applyAlignment="1">
      <alignment vertical="center" wrapText="1"/>
    </xf>
    <xf numFmtId="0" fontId="19" fillId="8" borderId="1" xfId="0" applyFont="1" applyFill="1" applyBorder="1" applyAlignment="1">
      <alignment vertical="center" wrapText="1"/>
    </xf>
    <xf numFmtId="0" fontId="0" fillId="8" borderId="1" xfId="0" applyFont="1" applyFill="1" applyBorder="1" applyAlignment="1">
      <alignment vertical="center" wrapText="1"/>
    </xf>
    <xf numFmtId="0" fontId="60" fillId="8" borderId="1" xfId="0" applyFont="1" applyFill="1" applyBorder="1" applyAlignment="1">
      <alignment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19" fillId="6" borderId="17"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39" fillId="0" borderId="18" xfId="0" applyFont="1" applyBorder="1" applyAlignment="1">
      <alignment vertical="center"/>
    </xf>
    <xf numFmtId="0" fontId="39" fillId="0" borderId="19" xfId="0" applyFont="1" applyBorder="1" applyAlignment="1">
      <alignment vertical="center"/>
    </xf>
    <xf numFmtId="0" fontId="39" fillId="0" borderId="24" xfId="0" applyFont="1" applyBorder="1" applyAlignment="1">
      <alignment vertical="center"/>
    </xf>
    <xf numFmtId="0" fontId="39" fillId="0" borderId="25" xfId="0" applyFont="1" applyBorder="1" applyAlignment="1">
      <alignment vertical="center"/>
    </xf>
    <xf numFmtId="0" fontId="39" fillId="0" borderId="28" xfId="0" applyFont="1" applyBorder="1" applyAlignment="1">
      <alignment vertical="center"/>
    </xf>
    <xf numFmtId="0" fontId="39" fillId="0" borderId="16" xfId="0" applyFont="1" applyBorder="1" applyAlignment="1">
      <alignmen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5" fillId="15" borderId="20" xfId="0" applyFont="1" applyFill="1" applyBorder="1" applyAlignment="1">
      <alignment horizontal="left" vertical="center"/>
    </xf>
    <xf numFmtId="0" fontId="15" fillId="15" borderId="26" xfId="0" applyFont="1" applyFill="1" applyBorder="1" applyAlignment="1">
      <alignment horizontal="left" vertical="center"/>
    </xf>
    <xf numFmtId="0" fontId="15" fillId="15" borderId="31" xfId="0" applyFont="1" applyFill="1" applyBorder="1" applyAlignment="1">
      <alignment horizontal="left" vertical="center"/>
    </xf>
    <xf numFmtId="0" fontId="0" fillId="0" borderId="20"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94" fillId="0" borderId="20" xfId="20" applyFont="1" applyBorder="1" applyAlignment="1">
      <alignment horizontal="left" wrapText="1"/>
    </xf>
    <xf numFmtId="0" fontId="94" fillId="0" borderId="26" xfId="20" applyFont="1" applyBorder="1" applyAlignment="1">
      <alignment horizontal="left" wrapText="1"/>
    </xf>
    <xf numFmtId="0" fontId="94" fillId="0" borderId="22" xfId="20" applyFont="1" applyBorder="1" applyAlignment="1">
      <alignment horizontal="left" wrapText="1"/>
    </xf>
    <xf numFmtId="49" fontId="193" fillId="22" borderId="38" xfId="13" applyNumberFormat="1" applyFont="1" applyFill="1" applyBorder="1" applyAlignment="1" applyProtection="1">
      <alignment horizontal="left" vertical="top" wrapText="1"/>
    </xf>
    <xf numFmtId="49" fontId="193" fillId="22" borderId="25" xfId="13" applyNumberFormat="1" applyFont="1" applyFill="1" applyBorder="1" applyAlignment="1" applyProtection="1">
      <alignment horizontal="left" vertical="top" wrapText="1"/>
    </xf>
    <xf numFmtId="0" fontId="192" fillId="10" borderId="16" xfId="20" applyFont="1" applyFill="1" applyBorder="1" applyAlignment="1">
      <alignment horizontal="left" vertical="top"/>
    </xf>
    <xf numFmtId="0" fontId="92" fillId="31" borderId="24" xfId="20" applyFont="1" applyFill="1" applyBorder="1" applyAlignment="1">
      <alignment horizontal="center" vertical="center" wrapText="1"/>
    </xf>
    <xf numFmtId="0" fontId="92" fillId="31" borderId="32" xfId="20" applyFont="1" applyFill="1" applyBorder="1" applyAlignment="1">
      <alignment horizontal="center" vertical="center" wrapText="1"/>
    </xf>
    <xf numFmtId="0" fontId="92" fillId="31" borderId="44" xfId="20" applyFont="1" applyFill="1" applyBorder="1" applyAlignment="1">
      <alignment horizontal="center" vertical="center" wrapText="1"/>
    </xf>
    <xf numFmtId="0" fontId="92" fillId="31" borderId="35" xfId="20" applyFont="1" applyFill="1" applyBorder="1" applyAlignment="1">
      <alignment horizontal="center" vertical="center" wrapText="1"/>
    </xf>
    <xf numFmtId="0" fontId="92" fillId="31" borderId="33" xfId="20" applyFont="1" applyFill="1" applyBorder="1" applyAlignment="1">
      <alignment horizontal="center" vertical="center" wrapText="1"/>
    </xf>
    <xf numFmtId="0" fontId="96" fillId="23" borderId="24" xfId="20" applyFont="1" applyFill="1" applyBorder="1" applyAlignment="1">
      <alignment horizontal="left" vertical="top" wrapText="1"/>
    </xf>
    <xf numFmtId="0" fontId="96" fillId="23" borderId="38" xfId="20" applyFont="1" applyFill="1" applyBorder="1" applyAlignment="1">
      <alignment horizontal="left" vertical="top" wrapText="1"/>
    </xf>
    <xf numFmtId="0" fontId="96" fillId="23" borderId="25" xfId="20" applyFont="1" applyFill="1" applyBorder="1" applyAlignment="1">
      <alignment horizontal="left" vertical="top" wrapText="1"/>
    </xf>
    <xf numFmtId="0" fontId="96" fillId="0" borderId="29" xfId="20" applyFont="1" applyBorder="1" applyAlignment="1">
      <alignment horizontal="center" vertical="center" wrapText="1"/>
    </xf>
    <xf numFmtId="0" fontId="96" fillId="0" borderId="32" xfId="20" applyFont="1" applyBorder="1" applyAlignment="1">
      <alignment horizontal="center" vertical="center" wrapText="1"/>
    </xf>
    <xf numFmtId="0" fontId="96" fillId="0" borderId="20" xfId="20" applyFont="1" applyBorder="1" applyAlignment="1">
      <alignment horizontal="left" vertical="top" wrapText="1"/>
    </xf>
    <xf numFmtId="0" fontId="96" fillId="0" borderId="26" xfId="20" applyFont="1" applyBorder="1" applyAlignment="1">
      <alignment horizontal="left" vertical="top" wrapText="1"/>
    </xf>
    <xf numFmtId="0" fontId="96" fillId="0" borderId="28" xfId="20" applyFont="1" applyBorder="1" applyAlignment="1">
      <alignment horizontal="left" vertical="top" wrapText="1"/>
    </xf>
    <xf numFmtId="0" fontId="96" fillId="0" borderId="0" xfId="20" applyFont="1" applyAlignment="1">
      <alignment horizontal="left" vertical="top" wrapText="1"/>
    </xf>
    <xf numFmtId="0" fontId="96" fillId="0" borderId="29" xfId="20" applyFont="1" applyBorder="1" applyAlignment="1">
      <alignment horizontal="center" vertical="center"/>
    </xf>
    <xf numFmtId="0" fontId="96" fillId="0" borderId="43" xfId="20" applyFont="1" applyBorder="1" applyAlignment="1">
      <alignment horizontal="center" vertical="center"/>
    </xf>
    <xf numFmtId="0" fontId="96" fillId="0" borderId="32" xfId="2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0" fillId="30" borderId="1" xfId="0" applyFill="1" applyBorder="1" applyAlignment="1">
      <alignment horizontal="center" vertical="center"/>
    </xf>
    <xf numFmtId="2" fontId="0" fillId="0" borderId="1" xfId="0" applyNumberFormat="1" applyBorder="1" applyAlignment="1">
      <alignment horizontal="center" vertical="center"/>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7" xfId="0" applyFill="1" applyBorder="1" applyAlignment="1">
      <alignment horizontal="left" wrapText="1"/>
    </xf>
    <xf numFmtId="0" fontId="0" fillId="0" borderId="3" xfId="0" applyFill="1" applyBorder="1" applyAlignment="1">
      <alignment horizontal="left" wrapText="1"/>
    </xf>
    <xf numFmtId="0" fontId="0" fillId="0" borderId="8" xfId="0" applyFill="1" applyBorder="1" applyAlignment="1">
      <alignment horizontal="left" wrapText="1"/>
    </xf>
    <xf numFmtId="0" fontId="155" fillId="0" borderId="20" xfId="0" applyFont="1" applyBorder="1" applyAlignment="1">
      <alignment horizontal="center" vertical="center" wrapText="1"/>
    </xf>
    <xf numFmtId="0" fontId="155" fillId="0" borderId="26" xfId="0" applyFont="1" applyBorder="1" applyAlignment="1">
      <alignment horizontal="center" vertical="center" wrapText="1"/>
    </xf>
    <xf numFmtId="0" fontId="155" fillId="0" borderId="31" xfId="0" applyFont="1" applyBorder="1" applyAlignment="1">
      <alignment horizontal="center" vertical="center" wrapText="1"/>
    </xf>
    <xf numFmtId="0" fontId="155" fillId="0" borderId="36" xfId="0" applyFont="1" applyBorder="1" applyAlignment="1">
      <alignment horizontal="center" vertical="center" wrapText="1"/>
    </xf>
    <xf numFmtId="0" fontId="155" fillId="0" borderId="37" xfId="0" applyFont="1" applyBorder="1" applyAlignment="1">
      <alignment horizontal="center" vertical="center" wrapText="1"/>
    </xf>
    <xf numFmtId="0" fontId="155" fillId="0" borderId="41" xfId="0" applyFont="1" applyBorder="1" applyAlignment="1">
      <alignment horizontal="center" vertical="center" wrapText="1"/>
    </xf>
    <xf numFmtId="0" fontId="155" fillId="0" borderId="24" xfId="0" applyFont="1" applyBorder="1" applyAlignment="1">
      <alignment horizontal="center" vertical="center" wrapText="1"/>
    </xf>
    <xf numFmtId="0" fontId="155" fillId="0" borderId="38" xfId="0" applyFont="1" applyBorder="1" applyAlignment="1">
      <alignment horizontal="center" vertical="center" wrapText="1"/>
    </xf>
    <xf numFmtId="0" fontId="155" fillId="0" borderId="39" xfId="0" applyFont="1" applyBorder="1" applyAlignment="1">
      <alignment horizontal="center" vertical="center" wrapText="1"/>
    </xf>
    <xf numFmtId="0" fontId="155" fillId="0" borderId="40" xfId="0" applyFont="1" applyBorder="1" applyAlignment="1">
      <alignment horizontal="center" vertical="center" wrapText="1"/>
    </xf>
    <xf numFmtId="0" fontId="155" fillId="0" borderId="29" xfId="0" applyFont="1" applyBorder="1" applyAlignment="1">
      <alignment horizontal="center" vertical="center" wrapText="1"/>
    </xf>
    <xf numFmtId="0" fontId="155" fillId="0" borderId="42" xfId="0" applyFont="1" applyBorder="1" applyAlignment="1">
      <alignment horizontal="center" vertical="center" wrapText="1"/>
    </xf>
    <xf numFmtId="0" fontId="0" fillId="0" borderId="1" xfId="0" applyBorder="1" applyAlignment="1">
      <alignment horizontal="center"/>
    </xf>
    <xf numFmtId="0" fontId="141" fillId="0" borderId="20" xfId="0" applyFont="1" applyBorder="1" applyAlignment="1">
      <alignment horizontal="center" vertical="center" wrapText="1"/>
    </xf>
    <xf numFmtId="0" fontId="141" fillId="0" borderId="26" xfId="0" applyFont="1" applyBorder="1" applyAlignment="1">
      <alignment horizontal="center" vertical="center" wrapText="1"/>
    </xf>
    <xf numFmtId="0" fontId="141" fillId="0" borderId="22" xfId="0" applyFont="1" applyBorder="1" applyAlignment="1">
      <alignment horizontal="center" vertical="center" wrapText="1"/>
    </xf>
    <xf numFmtId="0" fontId="161" fillId="0" borderId="20" xfId="0" applyFont="1" applyBorder="1" applyAlignment="1">
      <alignment horizontal="center" vertical="center" wrapText="1"/>
    </xf>
    <xf numFmtId="0" fontId="161" fillId="0" borderId="31" xfId="0" applyFont="1" applyBorder="1" applyAlignment="1">
      <alignment horizontal="center" vertical="center" wrapText="1"/>
    </xf>
    <xf numFmtId="0" fontId="141" fillId="0" borderId="40" xfId="0" applyFont="1" applyBorder="1" applyAlignment="1">
      <alignment horizontal="center" vertical="center" wrapText="1"/>
    </xf>
    <xf numFmtId="0" fontId="141" fillId="0" borderId="39" xfId="0" applyFont="1" applyBorder="1" applyAlignment="1">
      <alignment horizontal="center" vertical="center" wrapText="1"/>
    </xf>
    <xf numFmtId="0" fontId="161" fillId="0" borderId="29" xfId="0" applyFont="1" applyBorder="1" applyAlignment="1">
      <alignment horizontal="center" vertical="center" wrapText="1"/>
    </xf>
    <xf numFmtId="0" fontId="161" fillId="0" borderId="42" xfId="0" applyFont="1" applyBorder="1" applyAlignment="1">
      <alignment horizontal="center" vertical="center" wrapText="1"/>
    </xf>
    <xf numFmtId="0" fontId="141" fillId="0" borderId="24" xfId="0" applyFont="1" applyBorder="1" applyAlignment="1">
      <alignment horizontal="center" vertical="center" wrapText="1"/>
    </xf>
    <xf numFmtId="0" fontId="141" fillId="0" borderId="38" xfId="0" applyFont="1" applyBorder="1" applyAlignment="1">
      <alignment horizontal="center" vertical="center" wrapText="1"/>
    </xf>
    <xf numFmtId="0" fontId="141" fillId="0" borderId="25" xfId="0" applyFont="1" applyBorder="1" applyAlignment="1">
      <alignment horizontal="center" vertical="center" wrapText="1"/>
    </xf>
    <xf numFmtId="0" fontId="141" fillId="0" borderId="29" xfId="0" applyFont="1" applyBorder="1" applyAlignment="1">
      <alignment horizontal="center" vertical="center" wrapText="1"/>
    </xf>
    <xf numFmtId="0" fontId="141" fillId="0" borderId="42" xfId="0" applyFont="1" applyBorder="1" applyAlignment="1">
      <alignment horizontal="center" vertical="center" wrapText="1"/>
    </xf>
    <xf numFmtId="0" fontId="141"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77" fillId="0" borderId="0" xfId="0" applyFont="1" applyAlignment="1">
      <alignment horizontal="justify" vertical="center" wrapText="1"/>
    </xf>
    <xf numFmtId="0" fontId="63" fillId="0" borderId="0" xfId="0" applyFont="1" applyAlignment="1">
      <alignment vertical="center" wrapText="1"/>
    </xf>
    <xf numFmtId="0" fontId="63" fillId="0" borderId="16" xfId="0" applyFont="1" applyBorder="1" applyAlignment="1">
      <alignment vertical="center" wrapText="1"/>
    </xf>
    <xf numFmtId="0" fontId="141" fillId="10" borderId="43" xfId="0" applyFont="1" applyFill="1" applyBorder="1" applyAlignment="1">
      <alignment horizontal="center" vertical="center" wrapText="1"/>
    </xf>
    <xf numFmtId="0" fontId="141" fillId="0" borderId="43" xfId="0" applyFont="1" applyBorder="1" applyAlignment="1">
      <alignment horizontal="center" vertical="center" wrapText="1"/>
    </xf>
    <xf numFmtId="0" fontId="161" fillId="0" borderId="26" xfId="0" applyFont="1" applyBorder="1" applyAlignment="1">
      <alignment horizontal="center" vertical="center" wrapText="1"/>
    </xf>
    <xf numFmtId="0" fontId="161" fillId="0" borderId="22" xfId="0" applyFont="1" applyBorder="1" applyAlignment="1">
      <alignment horizontal="center" vertical="center" wrapText="1"/>
    </xf>
    <xf numFmtId="0" fontId="141" fillId="10" borderId="42" xfId="0" applyFont="1" applyFill="1" applyBorder="1" applyAlignment="1">
      <alignment horizontal="center" vertical="center" wrapText="1"/>
    </xf>
    <xf numFmtId="0" fontId="163" fillId="19" borderId="20" xfId="0" applyFont="1" applyFill="1" applyBorder="1" applyAlignment="1">
      <alignment horizontal="center" vertical="center" wrapText="1"/>
    </xf>
    <xf numFmtId="0" fontId="163" fillId="19" borderId="22" xfId="0" applyFont="1" applyFill="1" applyBorder="1" applyAlignment="1">
      <alignment horizontal="center" vertical="center" wrapText="1"/>
    </xf>
    <xf numFmtId="0" fontId="169" fillId="0" borderId="20" xfId="0" applyFont="1" applyBorder="1" applyAlignment="1">
      <alignment horizontal="center" vertical="center"/>
    </xf>
    <xf numFmtId="0" fontId="169" fillId="0" borderId="22" xfId="0" applyFont="1" applyBorder="1" applyAlignment="1">
      <alignment horizontal="center" vertical="center"/>
    </xf>
    <xf numFmtId="0" fontId="169" fillId="10" borderId="20" xfId="0" applyFont="1" applyFill="1" applyBorder="1" applyAlignment="1">
      <alignment horizontal="center" vertical="center"/>
    </xf>
    <xf numFmtId="0" fontId="169" fillId="10" borderId="22" xfId="0" applyFont="1" applyFill="1" applyBorder="1" applyAlignment="1">
      <alignment horizontal="center" vertical="center"/>
    </xf>
    <xf numFmtId="0" fontId="63" fillId="0" borderId="35" xfId="0" applyFont="1" applyBorder="1"/>
    <xf numFmtId="0" fontId="141" fillId="0" borderId="16" xfId="0" applyFont="1" applyBorder="1" applyAlignment="1">
      <alignment horizontal="center" vertical="center" wrapText="1"/>
    </xf>
    <xf numFmtId="0" fontId="141" fillId="0" borderId="28" xfId="0" applyFont="1" applyBorder="1" applyAlignment="1">
      <alignment horizontal="center" vertical="center" wrapText="1"/>
    </xf>
    <xf numFmtId="0" fontId="141" fillId="0" borderId="44" xfId="0" applyFont="1" applyBorder="1" applyAlignment="1">
      <alignment horizontal="center" vertical="center" wrapText="1"/>
    </xf>
    <xf numFmtId="0" fontId="141" fillId="0" borderId="33" xfId="0" applyFont="1" applyBorder="1" applyAlignment="1">
      <alignment horizontal="center" vertical="center" wrapText="1"/>
    </xf>
    <xf numFmtId="0" fontId="141" fillId="0" borderId="29" xfId="0" applyFont="1" applyBorder="1" applyAlignment="1">
      <alignment horizontal="center" vertical="top" wrapText="1"/>
    </xf>
    <xf numFmtId="0" fontId="141" fillId="0" borderId="43" xfId="0" applyFont="1" applyBorder="1" applyAlignment="1">
      <alignment horizontal="center" vertical="top" wrapText="1"/>
    </xf>
    <xf numFmtId="0" fontId="141" fillId="0" borderId="32" xfId="0" applyFont="1" applyBorder="1" applyAlignment="1">
      <alignment horizontal="center" vertical="top" wrapText="1"/>
    </xf>
    <xf numFmtId="0" fontId="141" fillId="0" borderId="43" xfId="0" applyFont="1" applyBorder="1" applyAlignment="1">
      <alignment vertical="center" wrapText="1"/>
    </xf>
    <xf numFmtId="0" fontId="141" fillId="0" borderId="32" xfId="0" applyFont="1" applyBorder="1" applyAlignment="1">
      <alignment vertical="center" wrapText="1"/>
    </xf>
    <xf numFmtId="0" fontId="168" fillId="10" borderId="20" xfId="0" applyFont="1" applyFill="1" applyBorder="1" applyAlignment="1">
      <alignment horizontal="center" vertical="center" wrapText="1"/>
    </xf>
    <xf numFmtId="0" fontId="168" fillId="10" borderId="22" xfId="0" applyFont="1" applyFill="1" applyBorder="1" applyAlignment="1">
      <alignment horizontal="center" vertical="center" wrapText="1"/>
    </xf>
    <xf numFmtId="0" fontId="155" fillId="0" borderId="20" xfId="0" applyFont="1" applyBorder="1" applyAlignment="1">
      <alignment vertical="center" wrapText="1"/>
    </xf>
    <xf numFmtId="0" fontId="155" fillId="0" borderId="22" xfId="0" applyFont="1" applyBorder="1" applyAlignment="1">
      <alignment vertical="center" wrapText="1"/>
    </xf>
    <xf numFmtId="0" fontId="155" fillId="0" borderId="25" xfId="0" applyFont="1" applyBorder="1" applyAlignment="1">
      <alignment horizontal="center" vertical="center" wrapText="1"/>
    </xf>
    <xf numFmtId="0" fontId="155" fillId="0" borderId="16" xfId="0" applyFont="1" applyBorder="1" applyAlignment="1">
      <alignment horizontal="center" vertical="center" wrapText="1"/>
    </xf>
    <xf numFmtId="0" fontId="155" fillId="0" borderId="45" xfId="0" applyFont="1" applyBorder="1" applyAlignment="1">
      <alignment horizontal="center" vertical="center" wrapText="1"/>
    </xf>
    <xf numFmtId="0" fontId="155" fillId="0" borderId="43" xfId="0" applyFont="1" applyBorder="1" applyAlignment="1">
      <alignment horizontal="center" vertical="center" wrapText="1"/>
    </xf>
    <xf numFmtId="0" fontId="155" fillId="10" borderId="43" xfId="0" applyFont="1" applyFill="1" applyBorder="1" applyAlignment="1">
      <alignment vertical="center" wrapText="1"/>
    </xf>
    <xf numFmtId="0" fontId="155" fillId="10" borderId="32" xfId="0" applyFont="1" applyFill="1" applyBorder="1" applyAlignment="1">
      <alignment vertical="center" wrapText="1"/>
    </xf>
    <xf numFmtId="0" fontId="155" fillId="0" borderId="32" xfId="0" applyFont="1" applyBorder="1" applyAlignment="1">
      <alignment horizontal="center" vertical="center" wrapText="1"/>
    </xf>
    <xf numFmtId="0" fontId="155" fillId="10" borderId="42" xfId="0" applyFont="1" applyFill="1" applyBorder="1" applyAlignment="1">
      <alignment vertical="center" wrapText="1"/>
    </xf>
    <xf numFmtId="0" fontId="155" fillId="0" borderId="24" xfId="0" applyFont="1" applyBorder="1" applyAlignment="1">
      <alignment vertical="top" wrapText="1"/>
    </xf>
    <xf numFmtId="0" fontId="155" fillId="0" borderId="38" xfId="0" applyFont="1" applyBorder="1" applyAlignment="1">
      <alignment vertical="top" wrapText="1"/>
    </xf>
    <xf numFmtId="0" fontId="155" fillId="0" borderId="39" xfId="0" applyFont="1" applyBorder="1" applyAlignment="1">
      <alignment vertical="top" wrapText="1"/>
    </xf>
    <xf numFmtId="0" fontId="162" fillId="8" borderId="20" xfId="0" applyFont="1" applyFill="1" applyBorder="1" applyAlignment="1">
      <alignment horizontal="left" vertical="center" wrapText="1" indent="2"/>
    </xf>
    <xf numFmtId="0" fontId="162" fillId="8" borderId="22" xfId="0" applyFont="1" applyFill="1" applyBorder="1" applyAlignment="1">
      <alignment horizontal="left" vertical="center" wrapText="1" indent="2"/>
    </xf>
    <xf numFmtId="0" fontId="163" fillId="0" borderId="20" xfId="0" applyFont="1" applyBorder="1" applyAlignment="1">
      <alignment vertical="center" wrapText="1"/>
    </xf>
    <xf numFmtId="0" fontId="163" fillId="0" borderId="22" xfId="0" applyFont="1" applyBorder="1" applyAlignment="1">
      <alignment vertical="center" wrapText="1"/>
    </xf>
    <xf numFmtId="0" fontId="141" fillId="0" borderId="20" xfId="0" applyFont="1" applyBorder="1" applyAlignment="1">
      <alignment vertical="center" wrapText="1"/>
    </xf>
    <xf numFmtId="0" fontId="141" fillId="0" borderId="22" xfId="0" applyFont="1" applyBorder="1" applyAlignment="1">
      <alignment vertical="center" wrapText="1"/>
    </xf>
    <xf numFmtId="0" fontId="63" fillId="0" borderId="0" xfId="0" applyFont="1"/>
    <xf numFmtId="0" fontId="155" fillId="0" borderId="26" xfId="0" applyFont="1" applyBorder="1" applyAlignment="1">
      <alignment vertical="center" wrapText="1"/>
    </xf>
    <xf numFmtId="0" fontId="155" fillId="20" borderId="20" xfId="0" applyFont="1" applyFill="1" applyBorder="1" applyAlignment="1">
      <alignment vertical="center" wrapText="1"/>
    </xf>
    <xf numFmtId="0" fontId="155" fillId="20" borderId="22" xfId="0" applyFont="1" applyFill="1" applyBorder="1" applyAlignment="1">
      <alignment vertical="center" wrapText="1"/>
    </xf>
    <xf numFmtId="0" fontId="155" fillId="20" borderId="26" xfId="0" applyFont="1" applyFill="1" applyBorder="1" applyAlignment="1">
      <alignment vertical="center" wrapText="1"/>
    </xf>
    <xf numFmtId="0" fontId="155" fillId="0" borderId="22" xfId="0" applyFont="1" applyBorder="1" applyAlignment="1">
      <alignment horizontal="center" vertical="center" wrapText="1"/>
    </xf>
    <xf numFmtId="0" fontId="155" fillId="0" borderId="24" xfId="0" applyFont="1" applyBorder="1" applyAlignment="1">
      <alignment horizontal="center" vertical="center"/>
    </xf>
    <xf numFmtId="0" fontId="155" fillId="0" borderId="38" xfId="0" applyFont="1" applyBorder="1" applyAlignment="1">
      <alignment horizontal="center" vertical="center"/>
    </xf>
    <xf numFmtId="0" fontId="155" fillId="0" borderId="25" xfId="0" applyFont="1" applyBorder="1" applyAlignment="1">
      <alignment horizontal="center" vertical="center"/>
    </xf>
    <xf numFmtId="0" fontId="155" fillId="0" borderId="44" xfId="0" applyFont="1" applyBorder="1" applyAlignment="1">
      <alignment horizontal="center" vertical="center"/>
    </xf>
    <xf numFmtId="0" fontId="155" fillId="0" borderId="35" xfId="0" applyFont="1" applyBorder="1" applyAlignment="1">
      <alignment horizontal="center" vertical="center"/>
    </xf>
    <xf numFmtId="0" fontId="155" fillId="0" borderId="33" xfId="0" applyFont="1" applyBorder="1" applyAlignment="1">
      <alignment horizontal="center" vertical="center"/>
    </xf>
    <xf numFmtId="0" fontId="155" fillId="0" borderId="24" xfId="0" applyFont="1" applyBorder="1" applyAlignment="1">
      <alignment horizontal="left" vertical="center"/>
    </xf>
    <xf numFmtId="0" fontId="155" fillId="0" borderId="38" xfId="0" applyFont="1" applyBorder="1" applyAlignment="1">
      <alignment horizontal="left" vertical="center"/>
    </xf>
    <xf numFmtId="0" fontId="155" fillId="10" borderId="26" xfId="0" applyFont="1" applyFill="1" applyBorder="1" applyAlignment="1">
      <alignment vertical="center"/>
    </xf>
    <xf numFmtId="0" fontId="155" fillId="10" borderId="22" xfId="0" applyFont="1" applyFill="1" applyBorder="1" applyAlignment="1">
      <alignment vertical="center"/>
    </xf>
    <xf numFmtId="0" fontId="155" fillId="10" borderId="44" xfId="0" applyFont="1" applyFill="1" applyBorder="1"/>
    <xf numFmtId="0" fontId="155" fillId="10" borderId="35" xfId="0" applyFont="1" applyFill="1" applyBorder="1"/>
    <xf numFmtId="0" fontId="155" fillId="10" borderId="33" xfId="0" applyFont="1" applyFill="1" applyBorder="1"/>
    <xf numFmtId="0" fontId="155" fillId="0" borderId="20" xfId="0" applyFont="1" applyBorder="1" applyAlignment="1">
      <alignment horizontal="center" vertical="center"/>
    </xf>
    <xf numFmtId="0" fontId="155" fillId="0" borderId="22" xfId="0" applyFont="1" applyBorder="1" applyAlignment="1">
      <alignment horizontal="center" vertical="center"/>
    </xf>
    <xf numFmtId="0" fontId="155" fillId="0" borderId="26" xfId="0" applyFont="1" applyBorder="1" applyAlignment="1">
      <alignment horizontal="center" vertical="center"/>
    </xf>
    <xf numFmtId="0" fontId="25" fillId="0" borderId="12" xfId="6" applyBorder="1" applyAlignment="1">
      <alignment horizontal="left" vertical="center" wrapText="1"/>
    </xf>
    <xf numFmtId="0" fontId="25" fillId="0" borderId="5" xfId="6" applyBorder="1" applyAlignment="1">
      <alignment horizontal="left" vertical="center" wrapText="1"/>
    </xf>
    <xf numFmtId="0" fontId="25" fillId="0" borderId="6" xfId="6" applyBorder="1" applyAlignment="1">
      <alignment horizontal="left" vertical="center" wrapText="1"/>
    </xf>
    <xf numFmtId="0" fontId="40" fillId="0" borderId="0" xfId="0" applyFont="1" applyFill="1" applyAlignment="1">
      <alignment vertical="center" wrapText="1"/>
    </xf>
    <xf numFmtId="0" fontId="158" fillId="0" borderId="0" xfId="0" applyFont="1" applyAlignment="1">
      <alignment vertical="center"/>
    </xf>
    <xf numFmtId="0" fontId="30"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7" fillId="0" borderId="0" xfId="0" applyFont="1" applyFill="1" applyAlignment="1">
      <alignment wrapText="1"/>
    </xf>
    <xf numFmtId="0" fontId="178" fillId="0" borderId="0" xfId="0" applyFont="1" applyAlignment="1">
      <alignment wrapText="1"/>
    </xf>
    <xf numFmtId="0" fontId="178" fillId="0" borderId="0" xfId="0" applyFont="1" applyAlignment="1"/>
    <xf numFmtId="0" fontId="117" fillId="0" borderId="0" xfId="0" applyFont="1" applyFill="1" applyAlignment="1">
      <alignment vertical="center" wrapText="1"/>
    </xf>
    <xf numFmtId="0" fontId="117" fillId="0" borderId="0" xfId="0" applyFont="1" applyFill="1" applyBorder="1" applyAlignment="1">
      <alignment vertical="center" wrapText="1"/>
    </xf>
    <xf numFmtId="0" fontId="147" fillId="10" borderId="7" xfId="0" applyFont="1" applyFill="1" applyBorder="1" applyAlignment="1">
      <alignment horizontal="center" vertical="center" wrapText="1"/>
    </xf>
    <xf numFmtId="0" fontId="147" fillId="10" borderId="8" xfId="0" applyFont="1" applyFill="1" applyBorder="1" applyAlignment="1">
      <alignment horizontal="center" vertical="center" wrapText="1"/>
    </xf>
    <xf numFmtId="0" fontId="155" fillId="10" borderId="7" xfId="0" applyFont="1" applyFill="1" applyBorder="1" applyAlignment="1">
      <alignment horizontal="center" vertical="center" wrapText="1"/>
    </xf>
    <xf numFmtId="0" fontId="155" fillId="10" borderId="3" xfId="0" applyFont="1" applyFill="1" applyBorder="1" applyAlignment="1">
      <alignment horizontal="center" vertical="center" wrapText="1"/>
    </xf>
    <xf numFmtId="0" fontId="155" fillId="10" borderId="8" xfId="0" applyFont="1" applyFill="1" applyBorder="1" applyAlignment="1">
      <alignment horizontal="center" vertical="center" wrapText="1"/>
    </xf>
    <xf numFmtId="0" fontId="155" fillId="10" borderId="13" xfId="0" applyFont="1" applyFill="1" applyBorder="1" applyAlignment="1">
      <alignment horizontal="center" vertical="center" wrapText="1"/>
    </xf>
    <xf numFmtId="0" fontId="155" fillId="10" borderId="15" xfId="0" applyFont="1" applyFill="1" applyBorder="1" applyAlignment="1">
      <alignment horizontal="center" vertical="center" wrapText="1"/>
    </xf>
    <xf numFmtId="0" fontId="155" fillId="10" borderId="14" xfId="0" applyFont="1" applyFill="1" applyBorder="1" applyAlignment="1">
      <alignment horizontal="center" vertical="center" wrapText="1"/>
    </xf>
    <xf numFmtId="0" fontId="165" fillId="10" borderId="13" xfId="0" applyFont="1" applyFill="1" applyBorder="1" applyAlignment="1">
      <alignment horizontal="center" vertical="center" wrapText="1"/>
    </xf>
    <xf numFmtId="0" fontId="165" fillId="10" borderId="15" xfId="0" applyFont="1" applyFill="1" applyBorder="1" applyAlignment="1">
      <alignment horizontal="center" vertical="center" wrapText="1"/>
    </xf>
    <xf numFmtId="0" fontId="165" fillId="10" borderId="14"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1" fillId="10" borderId="13" xfId="0" applyFont="1" applyFill="1" applyBorder="1" applyAlignment="1">
      <alignment horizontal="center" vertical="center" wrapText="1"/>
    </xf>
    <xf numFmtId="0" fontId="141" fillId="10" borderId="15" xfId="0" applyFont="1" applyFill="1" applyBorder="1" applyAlignment="1">
      <alignment horizontal="center" vertical="center" wrapText="1"/>
    </xf>
    <xf numFmtId="0" fontId="147" fillId="1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0" fillId="0" borderId="13" xfId="0" applyFont="1" applyFill="1" applyBorder="1" applyAlignment="1">
      <alignment horizontal="center" vertical="center" wrapText="1"/>
    </xf>
    <xf numFmtId="0" fontId="70" fillId="0" borderId="14" xfId="0" applyFont="1" applyFill="1" applyBorder="1" applyAlignment="1">
      <alignment horizontal="center" vertical="center" wrapText="1"/>
    </xf>
    <xf numFmtId="0" fontId="78" fillId="0" borderId="13" xfId="0" applyFont="1" applyFill="1" applyBorder="1" applyAlignment="1">
      <alignment horizontal="center" vertical="center" wrapText="1"/>
    </xf>
    <xf numFmtId="0" fontId="78" fillId="0" borderId="14" xfId="0" applyFont="1" applyFill="1" applyBorder="1" applyAlignment="1">
      <alignment horizontal="center" vertical="center" wrapText="1"/>
    </xf>
    <xf numFmtId="0" fontId="78" fillId="0" borderId="9" xfId="0" applyFont="1" applyFill="1" applyBorder="1" applyAlignment="1">
      <alignment horizontal="center" vertical="center" wrapText="1"/>
    </xf>
    <xf numFmtId="0" fontId="78" fillId="0" borderId="8"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5" fillId="0" borderId="7" xfId="6" applyBorder="1"/>
    <xf numFmtId="0" fontId="25" fillId="0" borderId="3" xfId="6" applyBorder="1"/>
    <xf numFmtId="0" fontId="25" fillId="0" borderId="8" xfId="6" applyBorder="1"/>
    <xf numFmtId="0" fontId="0" fillId="0" borderId="1" xfId="0" applyFill="1" applyBorder="1" applyAlignment="1">
      <alignment horizont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5" fillId="0" borderId="13" xfId="0" applyFont="1" applyFill="1" applyBorder="1" applyAlignment="1">
      <alignment horizontal="center" wrapText="1"/>
    </xf>
    <xf numFmtId="0" fontId="15" fillId="0" borderId="14" xfId="0" applyFont="1" applyFill="1" applyBorder="1" applyAlignment="1">
      <alignment horizontal="center" wrapText="1"/>
    </xf>
    <xf numFmtId="0" fontId="180" fillId="0" borderId="0" xfId="2" applyFont="1" applyFill="1" applyBorder="1" applyAlignment="1">
      <alignment vertical="center" wrapText="1"/>
    </xf>
    <xf numFmtId="0" fontId="181" fillId="0" borderId="0" xfId="0" applyFont="1" applyAlignment="1">
      <alignment wrapText="1"/>
    </xf>
    <xf numFmtId="0" fontId="180" fillId="0" borderId="0" xfId="0" applyFont="1" applyAlignment="1">
      <alignment vertical="center" wrapText="1"/>
    </xf>
    <xf numFmtId="0" fontId="32" fillId="0" borderId="0" xfId="0" applyFont="1" applyBorder="1" applyAlignment="1">
      <alignment vertical="center" wrapText="1"/>
    </xf>
    <xf numFmtId="0" fontId="10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80" fillId="0" borderId="0" xfId="0" applyFont="1" applyAlignment="1">
      <alignment wrapText="1"/>
    </xf>
    <xf numFmtId="0" fontId="3" fillId="0" borderId="1" xfId="0" applyFont="1" applyBorder="1" applyAlignment="1">
      <alignment horizontal="center" vertical="center"/>
    </xf>
    <xf numFmtId="0" fontId="2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106" fillId="0" borderId="1" xfId="0" applyFont="1" applyBorder="1" applyAlignment="1">
      <alignment vertical="center" wrapText="1"/>
    </xf>
    <xf numFmtId="0" fontId="129" fillId="0" borderId="7" xfId="0" applyFont="1" applyBorder="1" applyAlignment="1">
      <alignment horizontal="left" vertical="center" wrapText="1" indent="7"/>
    </xf>
    <xf numFmtId="0" fontId="129" fillId="0" borderId="8" xfId="0" applyFont="1" applyBorder="1" applyAlignment="1">
      <alignment horizontal="left" vertical="center" wrapText="1" indent="7"/>
    </xf>
    <xf numFmtId="0" fontId="148" fillId="0" borderId="0" xfId="0" applyFont="1" applyAlignment="1">
      <alignment wrapText="1"/>
    </xf>
    <xf numFmtId="0" fontId="0" fillId="0" borderId="0" xfId="0" applyFill="1" applyBorder="1" applyAlignment="1">
      <alignment horizontal="left" vertical="center" wrapText="1"/>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30" fillId="0" borderId="0" xfId="0" applyFont="1" applyFill="1" applyAlignment="1">
      <alignment horizontal="left"/>
    </xf>
    <xf numFmtId="0" fontId="31" fillId="0" borderId="0" xfId="0" applyFont="1" applyFill="1" applyAlignment="1">
      <alignment horizontal="left"/>
    </xf>
    <xf numFmtId="0" fontId="18" fillId="0" borderId="1" xfId="0" applyFont="1" applyFill="1" applyBorder="1" applyAlignment="1">
      <alignment horizontal="center"/>
    </xf>
    <xf numFmtId="0" fontId="18" fillId="0" borderId="7" xfId="0" applyFont="1" applyFill="1" applyBorder="1" applyAlignment="1">
      <alignment horizontal="center"/>
    </xf>
    <xf numFmtId="0" fontId="18" fillId="0" borderId="3" xfId="0" applyFont="1" applyFill="1" applyBorder="1" applyAlignment="1">
      <alignment horizontal="center"/>
    </xf>
    <xf numFmtId="0" fontId="18" fillId="0" borderId="8" xfId="0" applyFont="1" applyFill="1" applyBorder="1" applyAlignment="1">
      <alignment horizontal="center"/>
    </xf>
    <xf numFmtId="0" fontId="18" fillId="0" borderId="13" xfId="0" applyFont="1" applyFill="1" applyBorder="1" applyAlignment="1">
      <alignment horizontal="center"/>
    </xf>
    <xf numFmtId="0" fontId="18" fillId="0" borderId="15" xfId="0" applyFont="1" applyFill="1" applyBorder="1" applyAlignment="1">
      <alignment horizontal="center" vertical="center"/>
    </xf>
    <xf numFmtId="0" fontId="18" fillId="0" borderId="9" xfId="0" applyFont="1" applyFill="1" applyBorder="1" applyAlignment="1">
      <alignment horizont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 xfId="0" applyFont="1" applyFill="1" applyBorder="1" applyAlignment="1">
      <alignment horizontal="left"/>
    </xf>
    <xf numFmtId="0" fontId="18" fillId="0" borderId="1" xfId="0" applyFont="1" applyFill="1" applyBorder="1" applyAlignment="1">
      <alignment horizontal="center" wrapText="1"/>
    </xf>
    <xf numFmtId="0" fontId="28" fillId="0" borderId="1" xfId="0" applyFont="1" applyFill="1" applyBorder="1" applyAlignment="1">
      <alignment horizontal="left"/>
    </xf>
    <xf numFmtId="0" fontId="18" fillId="0" borderId="1" xfId="0" applyFont="1" applyFill="1" applyBorder="1" applyAlignment="1">
      <alignment horizontal="left" indent="1"/>
    </xf>
    <xf numFmtId="0" fontId="148" fillId="0" borderId="0" xfId="0" applyFont="1" applyAlignment="1">
      <alignment horizontal="left" vertical="center" wrapText="1"/>
    </xf>
    <xf numFmtId="0" fontId="79" fillId="0" borderId="7" xfId="0" applyFont="1" applyBorder="1" applyAlignment="1">
      <alignment horizontal="justify" vertical="center" wrapText="1"/>
    </xf>
    <xf numFmtId="0" fontId="79" fillId="0" borderId="8" xfId="0" applyFont="1" applyBorder="1" applyAlignment="1">
      <alignment horizontal="justify" vertical="center" wrapText="1"/>
    </xf>
    <xf numFmtId="0" fontId="79" fillId="0" borderId="3" xfId="0" applyFont="1" applyBorder="1" applyAlignment="1">
      <alignment horizontal="justify" vertical="center" wrapText="1"/>
    </xf>
    <xf numFmtId="0" fontId="111" fillId="10" borderId="4" xfId="0" applyFont="1" applyFill="1" applyBorder="1" applyAlignment="1">
      <alignment vertical="center" wrapText="1"/>
    </xf>
    <xf numFmtId="0" fontId="111" fillId="10" borderId="15" xfId="0" applyFont="1" applyFill="1" applyBorder="1" applyAlignment="1">
      <alignment vertical="center" wrapText="1"/>
    </xf>
    <xf numFmtId="0" fontId="111" fillId="10" borderId="6" xfId="0" applyFont="1" applyFill="1" applyBorder="1" applyAlignment="1">
      <alignment vertical="center" wrapText="1"/>
    </xf>
    <xf numFmtId="0" fontId="111" fillId="10" borderId="14" xfId="0" applyFont="1" applyFill="1" applyBorder="1" applyAlignment="1">
      <alignment vertical="center" wrapText="1"/>
    </xf>
    <xf numFmtId="0" fontId="32" fillId="0" borderId="4" xfId="0" applyFont="1" applyBorder="1" applyAlignment="1">
      <alignment vertical="center" wrapText="1"/>
    </xf>
    <xf numFmtId="0" fontId="32" fillId="0" borderId="15" xfId="0" applyFont="1" applyBorder="1" applyAlignment="1">
      <alignment vertical="center" wrapText="1"/>
    </xf>
    <xf numFmtId="0" fontId="32" fillId="0" borderId="6" xfId="0" applyFont="1" applyBorder="1" applyAlignment="1">
      <alignment vertical="center" wrapText="1"/>
    </xf>
    <xf numFmtId="0" fontId="32" fillId="0" borderId="14" xfId="0" applyFont="1" applyBorder="1" applyAlignment="1">
      <alignment vertical="center" wrapText="1"/>
    </xf>
    <xf numFmtId="0" fontId="129" fillId="9" borderId="1" xfId="0" applyFont="1" applyFill="1" applyBorder="1" applyAlignment="1">
      <alignment vertical="center" wrapText="1"/>
    </xf>
    <xf numFmtId="0" fontId="0" fillId="0" borderId="0" xfId="0" applyAlignment="1">
      <alignment horizontal="justify" vertical="top" wrapText="1"/>
    </xf>
    <xf numFmtId="0" fontId="39" fillId="0" borderId="0" xfId="0" applyFont="1" applyAlignment="1">
      <alignment vertical="top" wrapText="1"/>
    </xf>
    <xf numFmtId="0" fontId="94" fillId="0" borderId="24" xfId="20" applyFont="1" applyBorder="1" applyAlignment="1">
      <alignment horizontal="left" vertical="center" wrapText="1"/>
    </xf>
    <xf numFmtId="0" fontId="94" fillId="0" borderId="38" xfId="20" applyFont="1" applyBorder="1" applyAlignment="1">
      <alignment horizontal="left" vertical="center" wrapText="1"/>
    </xf>
    <xf numFmtId="0" fontId="93" fillId="0" borderId="20" xfId="20" applyFont="1" applyBorder="1" applyAlignment="1">
      <alignment horizontal="left" vertical="center" wrapText="1"/>
    </xf>
    <xf numFmtId="0" fontId="93" fillId="0" borderId="26" xfId="20" applyFont="1" applyBorder="1" applyAlignment="1">
      <alignment horizontal="left" vertical="center" wrapText="1"/>
    </xf>
    <xf numFmtId="0" fontId="15" fillId="5" borderId="13"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0" fillId="0" borderId="7" xfId="0" applyFill="1" applyBorder="1" applyAlignment="1">
      <alignment vertical="center" wrapText="1"/>
    </xf>
    <xf numFmtId="0" fontId="0" fillId="0" borderId="3" xfId="0" applyFill="1" applyBorder="1" applyAlignment="1">
      <alignment vertical="center" wrapText="1"/>
    </xf>
    <xf numFmtId="0" fontId="0" fillId="0" borderId="8" xfId="0" applyFill="1" applyBorder="1" applyAlignment="1">
      <alignment vertical="center" wrapText="1"/>
    </xf>
    <xf numFmtId="0" fontId="15" fillId="0" borderId="15" xfId="0" applyFont="1" applyFill="1" applyBorder="1" applyAlignment="1">
      <alignment horizontal="center"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18"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18" fillId="0" borderId="0" xfId="0" applyFont="1" applyAlignment="1">
      <alignment horizontal="left" wrapText="1"/>
    </xf>
    <xf numFmtId="0" fontId="0" fillId="0" borderId="0" xfId="0" applyAlignment="1">
      <alignment horizontal="left" wrapText="1"/>
    </xf>
    <xf numFmtId="0" fontId="0" fillId="0" borderId="4" xfId="0" applyBorder="1" applyAlignment="1">
      <alignment horizontal="left" wrapText="1"/>
    </xf>
    <xf numFmtId="0" fontId="18" fillId="0" borderId="5" xfId="0" applyFont="1"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18" fillId="0" borderId="3" xfId="0" applyFont="1" applyBorder="1" applyAlignment="1">
      <alignment horizontal="left" vertical="center" wrapText="1"/>
    </xf>
    <xf numFmtId="0" fontId="0" fillId="0" borderId="3" xfId="0" applyBorder="1" applyAlignment="1">
      <alignment horizontal="left" wrapText="1"/>
    </xf>
    <xf numFmtId="0" fontId="0" fillId="0" borderId="8" xfId="0" applyBorder="1" applyAlignment="1">
      <alignment horizontal="left" wrapText="1"/>
    </xf>
    <xf numFmtId="0" fontId="18" fillId="0" borderId="1" xfId="0" applyFont="1" applyBorder="1" applyAlignment="1">
      <alignment horizontal="left"/>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 xfId="0" applyFont="1" applyBorder="1" applyAlignment="1">
      <alignment horizontal="left" vertical="center" wrapText="1"/>
    </xf>
    <xf numFmtId="0" fontId="18" fillId="6" borderId="7"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18" fillId="0" borderId="7" xfId="0" applyFont="1" applyBorder="1" applyAlignment="1">
      <alignment horizontal="left"/>
    </xf>
    <xf numFmtId="0" fontId="18" fillId="0" borderId="3" xfId="0" applyFont="1" applyBorder="1" applyAlignment="1">
      <alignment horizontal="left"/>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7" xfId="0" applyFont="1" applyBorder="1" applyAlignment="1">
      <alignment horizontal="left" vertical="center" wrapText="1" indent="2"/>
    </xf>
    <xf numFmtId="0" fontId="18" fillId="0" borderId="8" xfId="0" applyFont="1" applyBorder="1" applyAlignment="1">
      <alignment horizontal="left" vertical="center" wrapText="1" indent="2"/>
    </xf>
    <xf numFmtId="0" fontId="18" fillId="0" borderId="0" xfId="0" applyFont="1" applyAlignment="1">
      <alignment horizontal="left"/>
    </xf>
    <xf numFmtId="0" fontId="136" fillId="6" borderId="49" xfId="14" applyFont="1" applyFill="1" applyBorder="1" applyAlignment="1">
      <alignment horizontal="center" vertical="center"/>
    </xf>
    <xf numFmtId="0" fontId="136" fillId="6" borderId="50" xfId="14" applyFont="1" applyFill="1" applyBorder="1" applyAlignment="1">
      <alignment horizontal="center" vertical="center"/>
    </xf>
    <xf numFmtId="0" fontId="136" fillId="6" borderId="51" xfId="14" applyFont="1" applyFill="1" applyBorder="1" applyAlignment="1">
      <alignment horizontal="center" vertical="center"/>
    </xf>
    <xf numFmtId="0" fontId="136" fillId="6" borderId="52" xfId="14" applyFont="1" applyFill="1" applyBorder="1" applyAlignment="1">
      <alignment horizontal="center" vertical="center"/>
    </xf>
    <xf numFmtId="0" fontId="136" fillId="6" borderId="53" xfId="14" applyFont="1" applyFill="1" applyBorder="1" applyAlignment="1">
      <alignment horizontal="center" vertical="center"/>
    </xf>
    <xf numFmtId="0" fontId="136" fillId="6" borderId="54" xfId="14" applyFont="1" applyFill="1" applyBorder="1" applyAlignment="1">
      <alignment horizontal="center" vertical="center"/>
    </xf>
    <xf numFmtId="0" fontId="28" fillId="0" borderId="9" xfId="3" applyFont="1" applyFill="1" applyBorder="1" applyAlignment="1" applyProtection="1">
      <alignment horizontal="center" vertical="center" wrapText="1"/>
    </xf>
    <xf numFmtId="0" fontId="28" fillId="0" borderId="11"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11" xfId="3" applyFont="1" applyFill="1" applyBorder="1" applyAlignment="1" applyProtection="1">
      <alignment horizontal="center" vertical="center" wrapText="1"/>
    </xf>
    <xf numFmtId="0" fontId="28" fillId="0" borderId="2" xfId="3" applyFont="1" applyFill="1" applyBorder="1" applyAlignment="1" applyProtection="1">
      <alignment horizontal="center" vertical="center" wrapText="1"/>
    </xf>
    <xf numFmtId="0" fontId="28" fillId="0" borderId="4" xfId="3" applyFont="1" applyFill="1" applyBorder="1" applyAlignment="1" applyProtection="1">
      <alignment horizontal="center" vertical="center" wrapText="1"/>
    </xf>
    <xf numFmtId="0" fontId="28" fillId="0" borderId="7" xfId="3" applyFont="1" applyFill="1" applyBorder="1" applyAlignment="1" applyProtection="1">
      <alignment horizontal="center" vertical="center" wrapText="1"/>
    </xf>
    <xf numFmtId="0" fontId="18" fillId="0" borderId="8" xfId="0" applyFont="1" applyFill="1" applyBorder="1" applyAlignment="1">
      <alignment horizontal="center" vertical="center" wrapText="1"/>
    </xf>
    <xf numFmtId="0" fontId="6" fillId="0" borderId="0" xfId="0" applyFont="1" applyAlignment="1">
      <alignment wrapText="1"/>
    </xf>
    <xf numFmtId="0" fontId="6" fillId="0" borderId="0" xfId="0" applyFont="1" applyAlignment="1">
      <alignment vertical="top" wrapText="1"/>
    </xf>
    <xf numFmtId="0" fontId="0" fillId="0" borderId="0" xfId="0" applyAlignment="1">
      <alignment vertical="top" wrapText="1"/>
    </xf>
    <xf numFmtId="0" fontId="25" fillId="0" borderId="7" xfId="6" applyBorder="1" applyAlignment="1">
      <alignment vertical="center" wrapText="1"/>
    </xf>
    <xf numFmtId="0" fontId="25"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2" fillId="0" borderId="0" xfId="0" applyFont="1" applyBorder="1" applyAlignment="1">
      <alignment horizontal="left" vertical="center" wrapText="1"/>
    </xf>
    <xf numFmtId="0" fontId="26" fillId="0" borderId="0" xfId="0" applyFont="1" applyBorder="1" applyAlignment="1">
      <alignment horizontal="left" vertical="center" wrapText="1"/>
    </xf>
    <xf numFmtId="0" fontId="6" fillId="0" borderId="0" xfId="0" applyFont="1" applyAlignment="1">
      <alignment horizontal="left" wrapText="1"/>
    </xf>
    <xf numFmtId="0" fontId="129" fillId="0" borderId="1" xfId="0" applyFont="1" applyBorder="1" applyAlignment="1">
      <alignment horizontal="center" vertical="center" wrapText="1"/>
    </xf>
    <xf numFmtId="0" fontId="129" fillId="0" borderId="1" xfId="0" applyFont="1" applyBorder="1" applyAlignment="1"/>
  </cellXfs>
  <cellStyles count="21">
    <cellStyle name="=C:\WINNT35\SYSTEM32\COMMAND.COM" xfId="3"/>
    <cellStyle name="greyed" xfId="7"/>
    <cellStyle name="Heading 1 2" xfId="1"/>
    <cellStyle name="Heading 2 2" xfId="4"/>
    <cellStyle name="HeadingTable" xfId="8"/>
    <cellStyle name="Hypertextový odkaz" xfId="6" builtinId="8"/>
    <cellStyle name="Hypertextový odkaz 2" xfId="13"/>
    <cellStyle name="Normal 2" xfId="2"/>
    <cellStyle name="Normal 2 2" xfId="10"/>
    <cellStyle name="Normal 2 2 2" xfId="9"/>
    <cellStyle name="Normal 2_CEBS 2009 38 Annex 1 (CP06rev2 FINREP templates)" xfId="11"/>
    <cellStyle name="Normal 4" xfId="14"/>
    <cellStyle name="Normal_20 OPR" xfId="15"/>
    <cellStyle name="normální" xfId="0" builtinId="0"/>
    <cellStyle name="Normální 2" xfId="12"/>
    <cellStyle name="Normální 3" xfId="19"/>
    <cellStyle name="Normální 4" xfId="20"/>
    <cellStyle name="optionalExposure" xfId="5"/>
    <cellStyle name="procent" xfId="18" builtinId="5"/>
    <cellStyle name="Procenta 2" xfId="16"/>
    <cellStyle name="Standard 3" xfId="17"/>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tyles" Target="style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externalLink" Target="externalLinks/externalLink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externalLink" Target="externalLinks/externalLink1.xml"/><Relationship Id="rId119"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xmlns=""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xmlns=""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xmlns=""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xmlns="" id="{00000000-0008-0000-5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_zal\Intern&#237;\Extern&#237;%20reporting\Web%20Citfin,s.d\2017\2017-12-31_Citfin,SD_priloha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e_zal\Intern&#237;\Extern&#237;%20reporting\Web%20Citfin,s.d\2020\2020-12-31_Citfin,SD_priloha_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bsah"/>
      <sheetName val="EU OVA"/>
      <sheetName val="EU CRA"/>
      <sheetName val="EU CCRA"/>
      <sheetName val="EU MRA"/>
      <sheetName val="EU LIQA"/>
      <sheetName val="EU LIQ1"/>
      <sheetName val="ŘKS"/>
      <sheetName val="ŘKSa"/>
      <sheetName val="LI"/>
      <sheetName val="EU LI1"/>
      <sheetName val="EU LI2"/>
      <sheetName val="EU LI3"/>
      <sheetName val="EU LIA"/>
      <sheetName val="KAP1"/>
      <sheetName val="KAP2"/>
      <sheetName val="KAP3"/>
      <sheetName val="KAP4"/>
      <sheetName val="KAP5"/>
      <sheetName val="KAP6"/>
      <sheetName val="LR"/>
      <sheetName val="IFRS9"/>
      <sheetName val="EU OV1"/>
      <sheetName val="EU CR10"/>
      <sheetName val="EU INS1"/>
      <sheetName val="CCB"/>
      <sheetName val="EU CRB-A"/>
      <sheetName val="EU CRB-B"/>
      <sheetName val="EU CRB-C"/>
      <sheetName val="EU CRB-D"/>
      <sheetName val="EU CRB-E"/>
      <sheetName val="EU CR1-A"/>
      <sheetName val="EU CR1-B"/>
      <sheetName val="EU CR1-C"/>
      <sheetName val="EU CR1-D"/>
      <sheetName val="EU CR1-E"/>
      <sheetName val="EU CR2-A"/>
      <sheetName val="EU CR2-B"/>
      <sheetName val="EU CRC"/>
      <sheetName val="EU CR3"/>
      <sheetName val="EU CRD"/>
      <sheetName val="EU CR4"/>
      <sheetName val="EU CR5"/>
      <sheetName val="EU CRE"/>
      <sheetName val="EU CR6"/>
      <sheetName val="EU CR7"/>
      <sheetName val="EU CR8"/>
      <sheetName val="EU CR9"/>
      <sheetName val="CR 452"/>
      <sheetName val="EU CCR1"/>
      <sheetName val="EU CCR2"/>
      <sheetName val="EU CCR8"/>
      <sheetName val="EU CCR3"/>
      <sheetName val="EU CCR4"/>
      <sheetName val="EU CCR7"/>
      <sheetName val="EU CCR5-A"/>
      <sheetName val="EU CCR5-B"/>
      <sheetName val="EU CCR6"/>
      <sheetName val="UNEA-A"/>
      <sheetName val="UNEA-B"/>
      <sheetName val="EU MR1"/>
      <sheetName val="EU MRB"/>
      <sheetName val="EU MR2-A"/>
      <sheetName val="EU MR2-B"/>
      <sheetName val="EU MR3"/>
      <sheetName val="EU MR4"/>
      <sheetName val="REM1"/>
      <sheetName val="REM2"/>
      <sheetName val="REM3"/>
      <sheetName val="REM4"/>
      <sheetName val="REM5"/>
      <sheetName val="OR1"/>
      <sheetName val="OR2"/>
      <sheetName val="EQE"/>
      <sheetName val="IRR"/>
      <sheetName val="SEC1"/>
      <sheetName val="SEC2"/>
      <sheetName val="SEC3"/>
      <sheetName val="SEC4"/>
    </sheetNames>
    <sheetDataSet>
      <sheetData sheetId="0">
        <row r="4">
          <cell r="D4">
            <v>43100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bsah"/>
      <sheetName val="EU OVA"/>
      <sheetName val="EU CRA"/>
      <sheetName val="EU CCRA"/>
      <sheetName val="EU MRA"/>
      <sheetName val="EU LIQA"/>
      <sheetName val="EU LIQ1"/>
      <sheetName val="ŘKS"/>
      <sheetName val="ŘKSa"/>
      <sheetName val="LI"/>
      <sheetName val="EU LI1"/>
      <sheetName val="EU LI2"/>
      <sheetName val="EU LIA"/>
      <sheetName val="EU LI3"/>
      <sheetName val="KAP1"/>
      <sheetName val="KAP2"/>
      <sheetName val="KAP3"/>
      <sheetName val="KAP4"/>
      <sheetName val="KAP5"/>
      <sheetName val="KAP6"/>
      <sheetName val="LR"/>
      <sheetName val="IFRS9 (468)"/>
      <sheetName val="IFRS9"/>
      <sheetName val="EU OV1"/>
      <sheetName val="EU CR10"/>
      <sheetName val="EU INS1"/>
      <sheetName val="CCB"/>
      <sheetName val="EU CRB-A"/>
      <sheetName val="EU CRB-B"/>
      <sheetName val="EU CRB-C"/>
      <sheetName val="EU CRB-D"/>
      <sheetName val="EU CRB-E"/>
      <sheetName val="EU CR1-A"/>
      <sheetName val="EU CR1-B"/>
      <sheetName val="EU CR1-C"/>
      <sheetName val="EU CR2-A"/>
      <sheetName val="EU CR2-B"/>
      <sheetName val="EU CRC"/>
      <sheetName val="EU CR3"/>
      <sheetName val="EU CRD"/>
      <sheetName val="EU CR4"/>
      <sheetName val="EU CR5"/>
      <sheetName val="EU CRE"/>
      <sheetName val="EU CR6"/>
      <sheetName val="EU CR7"/>
      <sheetName val="EU CR8"/>
      <sheetName val="EU CR9"/>
      <sheetName val="CR 452"/>
      <sheetName val="EU CCR1"/>
      <sheetName val="EU CCR2"/>
      <sheetName val="EU CCR8"/>
      <sheetName val="EU CCR3"/>
      <sheetName val="EU CCR4"/>
      <sheetName val="EU CCR7"/>
      <sheetName val="EU CCR5-A"/>
      <sheetName val="EU CCR5-B"/>
      <sheetName val="EU CCR6"/>
      <sheetName val="UNEA-A"/>
      <sheetName val="UNEA-B"/>
      <sheetName val="EU MR1"/>
      <sheetName val="EU MRB"/>
      <sheetName val="EU MR2-A"/>
      <sheetName val="EU MR2-B"/>
      <sheetName val="EU MR3"/>
      <sheetName val="EU MR4"/>
      <sheetName val="REM1"/>
      <sheetName val="REM2"/>
      <sheetName val="REM3"/>
      <sheetName val="REM4"/>
      <sheetName val="REM5"/>
      <sheetName val="OR1"/>
      <sheetName val="OR2"/>
      <sheetName val="EQE"/>
      <sheetName val="IRR"/>
      <sheetName val="SEC1"/>
      <sheetName val="SEC2"/>
      <sheetName val="SEC3"/>
      <sheetName val="SEC4"/>
      <sheetName val="Šablona 1"/>
      <sheetName val="Šablona 2"/>
      <sheetName val="Šablona 3"/>
      <sheetName val="Šablona 4"/>
      <sheetName val="Šablona 5"/>
      <sheetName val="Šablona 6"/>
      <sheetName val="Šablona 7"/>
      <sheetName val="Šablona 8"/>
      <sheetName val="Šablona 9"/>
      <sheetName val="Šablona 10"/>
    </sheetNames>
    <sheetDataSet>
      <sheetData sheetId="0">
        <row r="4">
          <cell r="D4">
            <v>44196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eba.europa.eu/documents/10180/1885725/Guidelines+on+LCR+disclosure++%28EBA-GL-2017-01%29_CS.pdf/e9ab6c3d-c1b7-45e9-a6d0-87112385ca67" TargetMode="External"/><Relationship Id="rId1" Type="http://schemas.openxmlformats.org/officeDocument/2006/relationships/hyperlink" Target="https://www.eba.europa.eu/documents/10180/1885725/Guidelines+on+LCR+disclosure++%28EBA-GL-2017-01%29_CS.pdf/e9ab6c3d-c1b7-45e9-a6d0-87112385ca67" TargetMode="Externa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printerSettings" Target="../printerSettings/printerSettings9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sheetPr>
    <tabColor rgb="FFFF0000"/>
  </sheetPr>
  <dimension ref="B1:D20"/>
  <sheetViews>
    <sheetView workbookViewId="0">
      <selection activeCell="C2" sqref="C2"/>
    </sheetView>
  </sheetViews>
  <sheetFormatPr defaultRowHeight="14.4"/>
  <cols>
    <col min="2" max="2" width="12" customWidth="1"/>
    <col min="3" max="3" width="74.5546875" customWidth="1"/>
  </cols>
  <sheetData>
    <row r="1" spans="2:4">
      <c r="B1" s="691"/>
    </row>
    <row r="2" spans="2:4" ht="28.8">
      <c r="B2" s="694" t="s">
        <v>1984</v>
      </c>
      <c r="C2" s="689" t="s">
        <v>1979</v>
      </c>
    </row>
    <row r="3" spans="2:4">
      <c r="B3" s="691"/>
      <c r="C3" s="689" t="s">
        <v>1980</v>
      </c>
    </row>
    <row r="4" spans="2:4" ht="28.8">
      <c r="B4" s="691"/>
      <c r="C4" s="689" t="s">
        <v>1970</v>
      </c>
    </row>
    <row r="5" spans="2:4" ht="28.8">
      <c r="B5" s="691"/>
      <c r="C5" s="689" t="s">
        <v>1985</v>
      </c>
    </row>
    <row r="6" spans="2:4" ht="86.4">
      <c r="B6" s="691"/>
      <c r="C6" s="689" t="s">
        <v>1978</v>
      </c>
    </row>
    <row r="7" spans="2:4" ht="50.25" customHeight="1">
      <c r="C7" s="689" t="s">
        <v>2041</v>
      </c>
    </row>
    <row r="8" spans="2:4" ht="28.8">
      <c r="C8" s="1029" t="s">
        <v>1983</v>
      </c>
    </row>
    <row r="9" spans="2:4">
      <c r="C9" s="1029"/>
    </row>
    <row r="10" spans="2:4" ht="93" customHeight="1">
      <c r="C10" s="1030" t="s">
        <v>2045</v>
      </c>
    </row>
    <row r="11" spans="2:4" ht="200.4" customHeight="1">
      <c r="C11" s="689" t="s">
        <v>2047</v>
      </c>
    </row>
    <row r="12" spans="2:4">
      <c r="C12" s="732"/>
    </row>
    <row r="13" spans="2:4" ht="100.8">
      <c r="B13" s="698" t="s">
        <v>1972</v>
      </c>
      <c r="C13" s="734" t="s">
        <v>1987</v>
      </c>
    </row>
    <row r="15" spans="2:4">
      <c r="B15" s="694" t="s">
        <v>1937</v>
      </c>
      <c r="C15" s="689" t="s">
        <v>1938</v>
      </c>
      <c r="D15" s="685"/>
    </row>
    <row r="16" spans="2:4">
      <c r="B16" s="691"/>
      <c r="C16" s="689" t="s">
        <v>1939</v>
      </c>
      <c r="D16" s="686"/>
    </row>
    <row r="17" spans="2:4" ht="28.8">
      <c r="B17" s="691"/>
      <c r="C17" s="695" t="s">
        <v>1986</v>
      </c>
      <c r="D17" s="687"/>
    </row>
    <row r="18" spans="2:4" ht="43.2">
      <c r="B18" s="691"/>
      <c r="C18" s="692" t="s">
        <v>2040</v>
      </c>
      <c r="D18" s="688"/>
    </row>
    <row r="19" spans="2:4">
      <c r="B19" s="691"/>
      <c r="C19" s="692"/>
      <c r="D19" s="697"/>
    </row>
    <row r="20" spans="2:4" ht="41.4">
      <c r="B20" s="691"/>
      <c r="C20" s="696" t="s">
        <v>2046</v>
      </c>
    </row>
  </sheetData>
  <hyperlinks>
    <hyperlink ref="C8" r:id="rId1"/>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sheetPr>
    <tabColor rgb="FF92D050"/>
    <pageSetUpPr fitToPage="1"/>
  </sheetPr>
  <dimension ref="A2:C18"/>
  <sheetViews>
    <sheetView showGridLines="0" view="pageLayout" zoomScaleNormal="100" workbookViewId="0">
      <selection activeCell="C17" sqref="C17"/>
    </sheetView>
  </sheetViews>
  <sheetFormatPr defaultColWidth="9.109375" defaultRowHeight="14.4"/>
  <cols>
    <col min="1" max="1" width="25.109375" customWidth="1"/>
    <col min="2" max="2" width="13.44140625" customWidth="1"/>
    <col min="3" max="3" width="89.44140625" customWidth="1"/>
  </cols>
  <sheetData>
    <row r="2" spans="1:3" ht="18">
      <c r="A2" s="54" t="s">
        <v>125</v>
      </c>
    </row>
    <row r="3" spans="1:3">
      <c r="A3" t="s">
        <v>127</v>
      </c>
    </row>
    <row r="6" spans="1:3">
      <c r="A6" s="55" t="s">
        <v>128</v>
      </c>
      <c r="B6" s="55" t="s">
        <v>122</v>
      </c>
      <c r="C6" s="56" t="s">
        <v>129</v>
      </c>
    </row>
    <row r="7" spans="1:3">
      <c r="A7" s="1035" t="s">
        <v>130</v>
      </c>
      <c r="B7" s="57" t="s">
        <v>116</v>
      </c>
      <c r="C7" s="56" t="s">
        <v>131</v>
      </c>
    </row>
    <row r="8" spans="1:3">
      <c r="A8" s="55" t="s">
        <v>132</v>
      </c>
      <c r="B8" s="55" t="s">
        <v>133</v>
      </c>
      <c r="C8" s="56" t="s">
        <v>134</v>
      </c>
    </row>
    <row r="9" spans="1:3">
      <c r="A9" s="1036" t="s">
        <v>135</v>
      </c>
      <c r="B9" s="55" t="s">
        <v>136</v>
      </c>
      <c r="C9" s="56" t="s">
        <v>137</v>
      </c>
    </row>
    <row r="10" spans="1:3">
      <c r="A10" s="55" t="s">
        <v>138</v>
      </c>
      <c r="B10" s="55" t="s">
        <v>139</v>
      </c>
      <c r="C10" s="56" t="s">
        <v>140</v>
      </c>
    </row>
    <row r="11" spans="1:3">
      <c r="A11" s="55" t="s">
        <v>138</v>
      </c>
      <c r="B11" s="55" t="s">
        <v>141</v>
      </c>
      <c r="C11" s="56" t="s">
        <v>142</v>
      </c>
    </row>
    <row r="12" spans="1:3">
      <c r="A12" s="1036" t="s">
        <v>143</v>
      </c>
      <c r="B12" s="55" t="s">
        <v>144</v>
      </c>
      <c r="C12" s="56" t="s">
        <v>145</v>
      </c>
    </row>
    <row r="13" spans="1:3" ht="28.8">
      <c r="A13" s="55" t="s">
        <v>146</v>
      </c>
      <c r="B13" s="55" t="s">
        <v>147</v>
      </c>
      <c r="C13" s="56" t="s">
        <v>148</v>
      </c>
    </row>
    <row r="16" spans="1:3" ht="140.4" customHeight="1">
      <c r="A16" s="1035" t="s">
        <v>130</v>
      </c>
      <c r="B16" s="57" t="s">
        <v>116</v>
      </c>
      <c r="C16" s="342" t="s">
        <v>2202</v>
      </c>
    </row>
    <row r="17" spans="1:3" ht="90" customHeight="1">
      <c r="A17" s="1036" t="s">
        <v>135</v>
      </c>
      <c r="B17" s="1052" t="s">
        <v>136</v>
      </c>
      <c r="C17" s="342" t="s">
        <v>2203</v>
      </c>
    </row>
    <row r="18" spans="1:3" ht="55.2" customHeight="1">
      <c r="A18" s="1036" t="s">
        <v>143</v>
      </c>
      <c r="B18" s="1052" t="s">
        <v>144</v>
      </c>
      <c r="C18" s="342" t="s">
        <v>2204</v>
      </c>
    </row>
  </sheetData>
  <conditionalFormatting sqref="C8: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scale="92" orientation="landscape" r:id="rId1"/>
  <headerFooter>
    <oddHeader>&amp;CCS
PŘÍLOHA III</oddHeader>
    <oddFooter>&amp;C&amp;P</oddFooter>
  </headerFooter>
</worksheet>
</file>

<file path=xl/worksheets/sheet100.xml><?xml version="1.0" encoding="utf-8"?>
<worksheet xmlns="http://schemas.openxmlformats.org/spreadsheetml/2006/main" xmlns:r="http://schemas.openxmlformats.org/officeDocument/2006/relationships">
  <sheetPr>
    <tabColor rgb="FF0070C0"/>
    <pageSetUpPr fitToPage="1"/>
  </sheetPr>
  <dimension ref="B2:L16"/>
  <sheetViews>
    <sheetView showGridLines="0" workbookViewId="0">
      <selection activeCell="B3" sqref="B3"/>
    </sheetView>
  </sheetViews>
  <sheetFormatPr defaultRowHeight="14.4"/>
  <cols>
    <col min="12" max="12" width="53" customWidth="1"/>
  </cols>
  <sheetData>
    <row r="2" spans="2:12">
      <c r="B2" t="s">
        <v>1882</v>
      </c>
    </row>
    <row r="3" spans="2:12">
      <c r="B3" t="s">
        <v>1883</v>
      </c>
    </row>
    <row r="5" spans="2:12">
      <c r="B5" s="1196" t="s">
        <v>1244</v>
      </c>
      <c r="C5" s="1197"/>
      <c r="D5" s="1197"/>
      <c r="E5" s="1197"/>
      <c r="F5" s="1197"/>
      <c r="G5" s="1197"/>
      <c r="H5" s="1197"/>
      <c r="I5" s="1197"/>
      <c r="J5" s="1197"/>
      <c r="K5" s="1197"/>
      <c r="L5" s="1198"/>
    </row>
    <row r="6" spans="2:12">
      <c r="B6" s="1199" t="s">
        <v>1245</v>
      </c>
      <c r="C6" s="1195"/>
      <c r="D6" s="1195"/>
      <c r="E6" s="1195"/>
      <c r="F6" s="1195"/>
      <c r="G6" s="1195"/>
      <c r="H6" s="1195"/>
      <c r="I6" s="1195"/>
      <c r="J6" s="1195"/>
      <c r="K6" s="1195"/>
      <c r="L6" s="1200"/>
    </row>
    <row r="7" spans="2:12" ht="22.5" customHeight="1">
      <c r="B7" s="1199" t="s">
        <v>1246</v>
      </c>
      <c r="C7" s="1195"/>
      <c r="D7" s="1195"/>
      <c r="E7" s="1195"/>
      <c r="F7" s="1195"/>
      <c r="G7" s="1195"/>
      <c r="H7" s="1195"/>
      <c r="I7" s="1195"/>
      <c r="J7" s="1195"/>
      <c r="K7" s="1195"/>
      <c r="L7" s="1200"/>
    </row>
    <row r="8" spans="2:12">
      <c r="B8" s="1199" t="s">
        <v>1247</v>
      </c>
      <c r="C8" s="1195"/>
      <c r="D8" s="1195"/>
      <c r="E8" s="1195"/>
      <c r="F8" s="1195"/>
      <c r="G8" s="1195"/>
      <c r="H8" s="1195"/>
      <c r="I8" s="1195"/>
      <c r="J8" s="1195"/>
      <c r="K8" s="1195"/>
      <c r="L8" s="1200"/>
    </row>
    <row r="9" spans="2:12" ht="22.5" customHeight="1">
      <c r="B9" s="1199" t="s">
        <v>1248</v>
      </c>
      <c r="C9" s="1195"/>
      <c r="D9" s="1195"/>
      <c r="E9" s="1195"/>
      <c r="F9" s="1195"/>
      <c r="G9" s="1195"/>
      <c r="H9" s="1195"/>
      <c r="I9" s="1195"/>
      <c r="J9" s="1195"/>
      <c r="K9" s="1195"/>
      <c r="L9" s="1200"/>
    </row>
    <row r="10" spans="2:12" ht="22.5" customHeight="1">
      <c r="B10" s="1201" t="s">
        <v>1249</v>
      </c>
      <c r="C10" s="1202"/>
      <c r="D10" s="1202"/>
      <c r="E10" s="1202"/>
      <c r="F10" s="1202"/>
      <c r="G10" s="1202"/>
      <c r="H10" s="1202"/>
      <c r="I10" s="1202"/>
      <c r="J10" s="1202"/>
      <c r="K10" s="1202"/>
      <c r="L10" s="1203"/>
    </row>
    <row r="11" spans="2:12" ht="22.5" customHeight="1"/>
    <row r="12" spans="2:12" ht="22.5" customHeight="1">
      <c r="B12" s="1194"/>
      <c r="C12" s="1194"/>
      <c r="D12" s="1194"/>
      <c r="E12" s="1194"/>
      <c r="F12" s="1194"/>
      <c r="G12" s="1194"/>
      <c r="H12" s="1194"/>
      <c r="I12" s="1194"/>
      <c r="J12" s="1194"/>
      <c r="K12" s="1194"/>
      <c r="L12" s="1194"/>
    </row>
    <row r="13" spans="2:12" ht="22.5" customHeight="1">
      <c r="B13" s="1195"/>
      <c r="C13" s="1195"/>
      <c r="D13" s="1195"/>
      <c r="E13" s="1195"/>
      <c r="F13" s="1195"/>
      <c r="G13" s="1195"/>
      <c r="H13" s="1195"/>
      <c r="I13" s="1195"/>
      <c r="J13" s="1195"/>
      <c r="K13" s="1195"/>
      <c r="L13" s="1195"/>
    </row>
    <row r="14" spans="2:12" ht="22.5" customHeight="1">
      <c r="B14" s="1194"/>
      <c r="C14" s="1194"/>
      <c r="D14" s="1194"/>
      <c r="E14" s="1194"/>
      <c r="F14" s="1194"/>
      <c r="G14" s="1194"/>
      <c r="H14" s="1194"/>
      <c r="I14" s="1194"/>
      <c r="J14" s="1194"/>
      <c r="K14" s="1194"/>
      <c r="L14" s="1194"/>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hyperlink ref="B6:L6" location="'REM1'!A1" display="Template EU REM1 - Remuneration awarded for the financial year "/>
    <hyperlink ref="B7:L7" location="'REM2'!A1" display="Template EU REM2 - Special payments  to staff whose professional activities have a material impact on institutions’ risk profile (identified staff)"/>
    <hyperlink ref="B8:L8" location="'REM3'!A1" display="Template EU REM3 - Deferred remuneration "/>
    <hyperlink ref="B9:L9" location="'REM4'!A1" display="Template EU REM4 - Remuneration of 1 million EUR or more per year"/>
    <hyperlink ref="B10:L10" location="'REM5'!A1" display="Template EU REM5 - Information on remuneration of staff whose professional activities have a material impact on institutions’ risk profile (identified staff)"/>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1.xml><?xml version="1.0" encoding="utf-8"?>
<worksheet xmlns="http://schemas.openxmlformats.org/spreadsheetml/2006/main" xmlns:r="http://schemas.openxmlformats.org/officeDocument/2006/relationships">
  <sheetPr>
    <tabColor rgb="FF92D050"/>
    <pageSetUpPr fitToPage="1"/>
  </sheetPr>
  <dimension ref="B2:T33"/>
  <sheetViews>
    <sheetView showGridLines="0" zoomScaleNormal="100" zoomScalePageLayoutView="80" workbookViewId="0">
      <selection activeCell="G11" sqref="G11"/>
    </sheetView>
  </sheetViews>
  <sheetFormatPr defaultRowHeight="14.4"/>
  <cols>
    <col min="13" max="13" width="7.21875" customWidth="1"/>
    <col min="14" max="14" width="4.88671875" hidden="1" customWidth="1"/>
    <col min="19" max="19" width="20.5546875" customWidth="1"/>
    <col min="20" max="20" width="79.6640625" customWidth="1"/>
  </cols>
  <sheetData>
    <row r="2" spans="2:20" ht="18">
      <c r="B2" s="764" t="s">
        <v>1244</v>
      </c>
      <c r="C2" s="765"/>
      <c r="D2" s="1158"/>
      <c r="E2" s="1158"/>
      <c r="F2" s="1158"/>
      <c r="G2" s="1158"/>
      <c r="H2" s="1158"/>
      <c r="I2" s="1158"/>
      <c r="J2" s="1158"/>
      <c r="K2" s="1158"/>
      <c r="L2" s="1158"/>
      <c r="M2" s="1158"/>
      <c r="N2" s="1158"/>
      <c r="O2" s="1158"/>
      <c r="P2" s="1158"/>
      <c r="Q2" s="1158"/>
      <c r="R2" s="1158"/>
      <c r="S2" s="1158"/>
    </row>
    <row r="3" spans="2:20">
      <c r="B3" s="42"/>
      <c r="C3" s="42"/>
      <c r="D3" s="42"/>
      <c r="E3" s="42"/>
      <c r="F3" s="42"/>
      <c r="G3" s="42"/>
      <c r="H3" s="42"/>
      <c r="I3" s="42"/>
      <c r="J3" s="42"/>
      <c r="K3" s="42"/>
      <c r="L3" s="42"/>
      <c r="M3" s="42"/>
      <c r="N3" s="42"/>
      <c r="O3" s="42"/>
      <c r="P3" s="42"/>
      <c r="Q3" s="42"/>
      <c r="R3" s="42"/>
      <c r="S3" s="42"/>
    </row>
    <row r="4" spans="2:20">
      <c r="B4" s="42" t="s">
        <v>1250</v>
      </c>
      <c r="C4" s="42"/>
      <c r="D4" s="42"/>
      <c r="E4" s="42"/>
      <c r="F4" s="42"/>
      <c r="G4" s="42"/>
      <c r="H4" s="42"/>
      <c r="I4" s="42"/>
      <c r="J4" s="42"/>
      <c r="K4" s="42"/>
      <c r="L4" s="42"/>
      <c r="M4" s="42"/>
      <c r="N4" s="42"/>
      <c r="O4" s="42"/>
      <c r="P4" s="42"/>
      <c r="Q4" s="42"/>
      <c r="R4" s="42"/>
      <c r="S4" s="42"/>
    </row>
    <row r="5" spans="2:20">
      <c r="B5" s="1171" t="s">
        <v>1251</v>
      </c>
      <c r="C5" s="1171"/>
      <c r="D5" s="1171"/>
      <c r="E5" s="1171"/>
      <c r="F5" s="1171"/>
      <c r="G5" s="1171"/>
      <c r="H5" s="1171"/>
      <c r="I5" s="1171"/>
      <c r="J5" s="1171"/>
      <c r="K5" s="1171"/>
      <c r="L5" s="1171"/>
      <c r="M5" s="1171"/>
      <c r="N5" s="1171"/>
      <c r="O5" s="1171"/>
      <c r="P5" s="1171"/>
      <c r="Q5" s="1171"/>
      <c r="R5" s="1171"/>
      <c r="S5" s="1171"/>
    </row>
    <row r="6" spans="2:20" ht="18.600000000000001" customHeight="1">
      <c r="B6" s="1157" t="s">
        <v>116</v>
      </c>
      <c r="C6" s="1158" t="s">
        <v>1252</v>
      </c>
      <c r="D6" s="1158"/>
      <c r="E6" s="1158"/>
      <c r="F6" s="1158"/>
      <c r="G6" s="1158"/>
      <c r="H6" s="1158"/>
      <c r="I6" s="1158"/>
      <c r="J6" s="1158"/>
      <c r="K6" s="1158"/>
      <c r="L6" s="1158"/>
      <c r="M6" s="1158"/>
      <c r="N6" s="1158"/>
      <c r="O6" s="1158"/>
      <c r="P6" s="1158"/>
      <c r="Q6" s="1158"/>
      <c r="R6" s="1158"/>
      <c r="S6" s="1158"/>
      <c r="T6" s="1653" t="s">
        <v>2216</v>
      </c>
    </row>
    <row r="7" spans="2:20" ht="27" customHeight="1">
      <c r="B7" s="1157"/>
      <c r="C7" s="439" t="s">
        <v>1253</v>
      </c>
      <c r="D7" s="1656" t="s">
        <v>1254</v>
      </c>
      <c r="E7" s="1657"/>
      <c r="F7" s="1657"/>
      <c r="G7" s="1657"/>
      <c r="H7" s="1657"/>
      <c r="I7" s="1657"/>
      <c r="J7" s="1657"/>
      <c r="K7" s="1657"/>
      <c r="L7" s="1657"/>
      <c r="M7" s="1657"/>
      <c r="N7" s="1657"/>
      <c r="O7" s="1657"/>
      <c r="P7" s="1657"/>
      <c r="Q7" s="1657"/>
      <c r="R7" s="1657"/>
      <c r="S7" s="1658"/>
      <c r="T7" s="1654"/>
    </row>
    <row r="8" spans="2:20" ht="27" customHeight="1">
      <c r="B8" s="1157"/>
      <c r="C8" s="439" t="s">
        <v>1253</v>
      </c>
      <c r="D8" s="1656" t="s">
        <v>1255</v>
      </c>
      <c r="E8" s="1657"/>
      <c r="F8" s="1657"/>
      <c r="G8" s="1657"/>
      <c r="H8" s="1657"/>
      <c r="I8" s="1657"/>
      <c r="J8" s="1657"/>
      <c r="K8" s="1657"/>
      <c r="L8" s="1657"/>
      <c r="M8" s="1657"/>
      <c r="N8" s="1657"/>
      <c r="O8" s="1657"/>
      <c r="P8" s="1657"/>
      <c r="Q8" s="1657"/>
      <c r="R8" s="1657"/>
      <c r="S8" s="1658"/>
      <c r="T8" s="1654"/>
    </row>
    <row r="9" spans="2:20" ht="14.4" customHeight="1">
      <c r="B9" s="1157"/>
      <c r="C9" s="439" t="s">
        <v>1253</v>
      </c>
      <c r="D9" s="1656" t="s">
        <v>1256</v>
      </c>
      <c r="E9" s="1657"/>
      <c r="F9" s="1657"/>
      <c r="G9" s="1657"/>
      <c r="H9" s="1657"/>
      <c r="I9" s="1657"/>
      <c r="J9" s="1657"/>
      <c r="K9" s="1657"/>
      <c r="L9" s="1657"/>
      <c r="M9" s="1657"/>
      <c r="N9" s="1657"/>
      <c r="O9" s="1657"/>
      <c r="P9" s="1657"/>
      <c r="Q9" s="1657"/>
      <c r="R9" s="1657"/>
      <c r="S9" s="1658"/>
      <c r="T9" s="1654"/>
    </row>
    <row r="10" spans="2:20">
      <c r="B10" s="1157"/>
      <c r="C10" s="439" t="s">
        <v>1253</v>
      </c>
      <c r="D10" s="1158" t="s">
        <v>1257</v>
      </c>
      <c r="E10" s="1158"/>
      <c r="F10" s="1158"/>
      <c r="G10" s="1158"/>
      <c r="H10" s="1158"/>
      <c r="I10" s="1158"/>
      <c r="J10" s="1158"/>
      <c r="K10" s="1158"/>
      <c r="L10" s="1158"/>
      <c r="M10" s="1158"/>
      <c r="N10" s="1158"/>
      <c r="O10" s="1158"/>
      <c r="P10" s="1158"/>
      <c r="Q10" s="1158"/>
      <c r="R10" s="1158"/>
      <c r="S10" s="1158"/>
      <c r="T10" s="1655"/>
    </row>
    <row r="11" spans="2:20" ht="15.6" customHeight="1">
      <c r="B11" s="1159" t="s">
        <v>119</v>
      </c>
      <c r="C11" s="1161" t="s">
        <v>1258</v>
      </c>
      <c r="D11" s="1161"/>
      <c r="E11" s="1161"/>
      <c r="F11" s="1161"/>
      <c r="G11" s="1161"/>
      <c r="H11" s="1161"/>
      <c r="I11" s="1161"/>
      <c r="J11" s="1161"/>
      <c r="K11" s="1161"/>
      <c r="L11" s="1161"/>
      <c r="M11" s="1161"/>
      <c r="N11" s="1161"/>
      <c r="O11" s="1161"/>
      <c r="P11" s="1161"/>
      <c r="Q11" s="1161"/>
      <c r="R11" s="1161"/>
      <c r="S11" s="1161"/>
      <c r="T11" s="1653" t="s">
        <v>2217</v>
      </c>
    </row>
    <row r="12" spans="2:20" ht="27.75" customHeight="1">
      <c r="B12" s="1157"/>
      <c r="C12" s="439" t="s">
        <v>1253</v>
      </c>
      <c r="D12" s="1656" t="s">
        <v>1259</v>
      </c>
      <c r="E12" s="1657"/>
      <c r="F12" s="1657"/>
      <c r="G12" s="1657"/>
      <c r="H12" s="1657"/>
      <c r="I12" s="1657"/>
      <c r="J12" s="1657"/>
      <c r="K12" s="1657"/>
      <c r="L12" s="1657"/>
      <c r="M12" s="1657"/>
      <c r="N12" s="1657"/>
      <c r="O12" s="1657"/>
      <c r="P12" s="1657"/>
      <c r="Q12" s="1657"/>
      <c r="R12" s="1657"/>
      <c r="S12" s="1658"/>
      <c r="T12" s="1654"/>
    </row>
    <row r="13" spans="2:20" ht="17.25" customHeight="1">
      <c r="B13" s="1157"/>
      <c r="C13" s="439" t="s">
        <v>1253</v>
      </c>
      <c r="D13" s="1656" t="s">
        <v>1260</v>
      </c>
      <c r="E13" s="1657"/>
      <c r="F13" s="1657"/>
      <c r="G13" s="1657"/>
      <c r="H13" s="1657"/>
      <c r="I13" s="1657"/>
      <c r="J13" s="1657"/>
      <c r="K13" s="1657"/>
      <c r="L13" s="1657"/>
      <c r="M13" s="1657"/>
      <c r="N13" s="1657"/>
      <c r="O13" s="1657"/>
      <c r="P13" s="1657"/>
      <c r="Q13" s="1657"/>
      <c r="R13" s="1657"/>
      <c r="S13" s="1658"/>
      <c r="T13" s="1654"/>
    </row>
    <row r="14" spans="2:20" ht="30" customHeight="1">
      <c r="B14" s="1157"/>
      <c r="C14" s="439" t="s">
        <v>1253</v>
      </c>
      <c r="D14" s="1656" t="s">
        <v>1261</v>
      </c>
      <c r="E14" s="1657"/>
      <c r="F14" s="1657"/>
      <c r="G14" s="1657"/>
      <c r="H14" s="1657"/>
      <c r="I14" s="1657"/>
      <c r="J14" s="1657"/>
      <c r="K14" s="1657"/>
      <c r="L14" s="1657"/>
      <c r="M14" s="1657"/>
      <c r="N14" s="1657"/>
      <c r="O14" s="1657"/>
      <c r="P14" s="1657"/>
      <c r="Q14" s="1657"/>
      <c r="R14" s="1657"/>
      <c r="S14" s="1658"/>
      <c r="T14" s="1654"/>
    </row>
    <row r="15" spans="2:20" ht="29.25" customHeight="1">
      <c r="B15" s="1157"/>
      <c r="C15" s="439" t="s">
        <v>1253</v>
      </c>
      <c r="D15" s="1656" t="s">
        <v>1262</v>
      </c>
      <c r="E15" s="1657"/>
      <c r="F15" s="1657"/>
      <c r="G15" s="1657"/>
      <c r="H15" s="1657"/>
      <c r="I15" s="1657"/>
      <c r="J15" s="1657"/>
      <c r="K15" s="1657"/>
      <c r="L15" s="1657"/>
      <c r="M15" s="1657"/>
      <c r="N15" s="1657"/>
      <c r="O15" s="1657"/>
      <c r="P15" s="1657"/>
      <c r="Q15" s="1657"/>
      <c r="R15" s="1657"/>
      <c r="S15" s="1658"/>
      <c r="T15" s="1654"/>
    </row>
    <row r="16" spans="2:20" ht="16.5" customHeight="1">
      <c r="B16" s="1160"/>
      <c r="C16" s="437" t="s">
        <v>1253</v>
      </c>
      <c r="D16" s="1162" t="s">
        <v>1263</v>
      </c>
      <c r="E16" s="1162"/>
      <c r="F16" s="1162"/>
      <c r="G16" s="1162"/>
      <c r="H16" s="1162"/>
      <c r="I16" s="1162"/>
      <c r="J16" s="1162"/>
      <c r="K16" s="1162"/>
      <c r="L16" s="1162"/>
      <c r="M16" s="1162"/>
      <c r="N16" s="1162"/>
      <c r="O16" s="1162"/>
      <c r="P16" s="1162"/>
      <c r="Q16" s="1162"/>
      <c r="R16" s="1162"/>
      <c r="S16" s="1162"/>
      <c r="T16" s="1655"/>
    </row>
    <row r="17" spans="2:20" ht="102.6" customHeight="1">
      <c r="B17" s="438" t="s">
        <v>154</v>
      </c>
      <c r="C17" s="1662" t="s">
        <v>1264</v>
      </c>
      <c r="D17" s="1663"/>
      <c r="E17" s="1663"/>
      <c r="F17" s="1663"/>
      <c r="G17" s="1663"/>
      <c r="H17" s="1663"/>
      <c r="I17" s="1663"/>
      <c r="J17" s="1663"/>
      <c r="K17" s="1663"/>
      <c r="L17" s="1663"/>
      <c r="M17" s="1663"/>
      <c r="N17" s="1663"/>
      <c r="O17" s="1663"/>
      <c r="P17" s="1663"/>
      <c r="Q17" s="1663"/>
      <c r="R17" s="1663"/>
      <c r="S17" s="1664"/>
      <c r="T17" s="1169" t="s">
        <v>2218</v>
      </c>
    </row>
    <row r="18" spans="2:20" ht="81.599999999999994" customHeight="1">
      <c r="B18" s="1157" t="s">
        <v>139</v>
      </c>
      <c r="C18" s="1172" t="s">
        <v>1265</v>
      </c>
      <c r="D18" s="1164"/>
      <c r="E18" s="1164"/>
      <c r="F18" s="1164"/>
      <c r="G18" s="1164"/>
      <c r="H18" s="1164"/>
      <c r="I18" s="1164"/>
      <c r="J18" s="1164"/>
      <c r="K18" s="1164"/>
      <c r="L18" s="1164"/>
      <c r="M18" s="1164"/>
      <c r="N18" s="1164"/>
      <c r="O18" s="1164"/>
      <c r="P18" s="1164"/>
      <c r="Q18" s="1164"/>
      <c r="R18" s="1164"/>
      <c r="S18" s="1164"/>
      <c r="T18" s="1178" t="s">
        <v>2219</v>
      </c>
    </row>
    <row r="19" spans="2:20" ht="14.4" customHeight="1">
      <c r="B19" s="1159" t="s">
        <v>141</v>
      </c>
      <c r="C19" s="1161" t="s">
        <v>1266</v>
      </c>
      <c r="D19" s="1161"/>
      <c r="E19" s="1161"/>
      <c r="F19" s="1161"/>
      <c r="G19" s="1161"/>
      <c r="H19" s="1161"/>
      <c r="I19" s="1161"/>
      <c r="J19" s="1161"/>
      <c r="K19" s="1161"/>
      <c r="L19" s="1161"/>
      <c r="M19" s="1161"/>
      <c r="N19" s="1161"/>
      <c r="O19" s="1161"/>
      <c r="P19" s="1161"/>
      <c r="Q19" s="1161"/>
      <c r="R19" s="1161"/>
      <c r="S19" s="1161"/>
      <c r="T19" s="1653" t="s">
        <v>2220</v>
      </c>
    </row>
    <row r="20" spans="2:20" ht="18" customHeight="1">
      <c r="B20" s="1157"/>
      <c r="C20" s="439" t="s">
        <v>1253</v>
      </c>
      <c r="D20" s="1656" t="s">
        <v>1267</v>
      </c>
      <c r="E20" s="1657"/>
      <c r="F20" s="1657"/>
      <c r="G20" s="1657"/>
      <c r="H20" s="1657"/>
      <c r="I20" s="1657"/>
      <c r="J20" s="1657"/>
      <c r="K20" s="1657"/>
      <c r="L20" s="1657"/>
      <c r="M20" s="1657"/>
      <c r="N20" s="1657"/>
      <c r="O20" s="1657"/>
      <c r="P20" s="1657"/>
      <c r="Q20" s="1657"/>
      <c r="R20" s="1657"/>
      <c r="S20" s="1658"/>
      <c r="T20" s="1654"/>
    </row>
    <row r="21" spans="2:20" ht="24.75" customHeight="1">
      <c r="B21" s="1157"/>
      <c r="C21" s="439" t="s">
        <v>1253</v>
      </c>
      <c r="D21" s="1656" t="s">
        <v>1268</v>
      </c>
      <c r="E21" s="1657"/>
      <c r="F21" s="1657"/>
      <c r="G21" s="1657"/>
      <c r="H21" s="1657"/>
      <c r="I21" s="1657"/>
      <c r="J21" s="1657"/>
      <c r="K21" s="1657"/>
      <c r="L21" s="1657"/>
      <c r="M21" s="1657"/>
      <c r="N21" s="1657"/>
      <c r="O21" s="1657"/>
      <c r="P21" s="1657"/>
      <c r="Q21" s="1657"/>
      <c r="R21" s="1657"/>
      <c r="S21" s="1658"/>
      <c r="T21" s="1654"/>
    </row>
    <row r="22" spans="2:20" ht="24.75" customHeight="1">
      <c r="B22" s="1157"/>
      <c r="C22" s="439" t="s">
        <v>1253</v>
      </c>
      <c r="D22" s="1656" t="s">
        <v>1269</v>
      </c>
      <c r="E22" s="1657"/>
      <c r="F22" s="1657"/>
      <c r="G22" s="1657"/>
      <c r="H22" s="1657"/>
      <c r="I22" s="1657"/>
      <c r="J22" s="1657"/>
      <c r="K22" s="1657"/>
      <c r="L22" s="1657"/>
      <c r="M22" s="1657"/>
      <c r="N22" s="1657"/>
      <c r="O22" s="1657"/>
      <c r="P22" s="1657"/>
      <c r="Q22" s="1657"/>
      <c r="R22" s="1657"/>
      <c r="S22" s="1658"/>
      <c r="T22" s="1654"/>
    </row>
    <row r="23" spans="2:20" ht="27" customHeight="1">
      <c r="B23" s="1160"/>
      <c r="C23" s="437" t="s">
        <v>1253</v>
      </c>
      <c r="D23" s="1659" t="s">
        <v>1270</v>
      </c>
      <c r="E23" s="1660"/>
      <c r="F23" s="1660"/>
      <c r="G23" s="1660"/>
      <c r="H23" s="1660"/>
      <c r="I23" s="1660"/>
      <c r="J23" s="1660"/>
      <c r="K23" s="1660"/>
      <c r="L23" s="1660"/>
      <c r="M23" s="1660"/>
      <c r="N23" s="1660"/>
      <c r="O23" s="1660"/>
      <c r="P23" s="1660"/>
      <c r="Q23" s="1660"/>
      <c r="R23" s="1660"/>
      <c r="S23" s="1661"/>
      <c r="T23" s="1655"/>
    </row>
    <row r="24" spans="2:20" ht="20.25" customHeight="1">
      <c r="B24" s="1157" t="s">
        <v>144</v>
      </c>
      <c r="C24" s="1158" t="s">
        <v>1271</v>
      </c>
      <c r="D24" s="1158"/>
      <c r="E24" s="1158"/>
      <c r="F24" s="1158"/>
      <c r="G24" s="1158"/>
      <c r="H24" s="1158"/>
      <c r="I24" s="1158"/>
      <c r="J24" s="1158"/>
      <c r="K24" s="1158"/>
      <c r="L24" s="1158"/>
      <c r="M24" s="1158"/>
      <c r="N24" s="1158"/>
      <c r="O24" s="1158"/>
      <c r="P24" s="1158"/>
      <c r="Q24" s="1158"/>
      <c r="R24" s="1158"/>
      <c r="S24" s="1158"/>
      <c r="T24" s="1653" t="s">
        <v>2221</v>
      </c>
    </row>
    <row r="25" spans="2:20" ht="26.25" customHeight="1">
      <c r="B25" s="1157"/>
      <c r="C25" s="439" t="s">
        <v>1253</v>
      </c>
      <c r="D25" s="1656" t="s">
        <v>1272</v>
      </c>
      <c r="E25" s="1657"/>
      <c r="F25" s="1657"/>
      <c r="G25" s="1657"/>
      <c r="H25" s="1657"/>
      <c r="I25" s="1657"/>
      <c r="J25" s="1657"/>
      <c r="K25" s="1657"/>
      <c r="L25" s="1657"/>
      <c r="M25" s="1657"/>
      <c r="N25" s="1657"/>
      <c r="O25" s="1657"/>
      <c r="P25" s="1657"/>
      <c r="Q25" s="1657"/>
      <c r="R25" s="1657"/>
      <c r="S25" s="1658"/>
      <c r="T25" s="1654"/>
    </row>
    <row r="26" spans="2:20" ht="15.75" customHeight="1">
      <c r="B26" s="1157"/>
      <c r="C26" s="439" t="s">
        <v>1253</v>
      </c>
      <c r="D26" s="1656" t="s">
        <v>1273</v>
      </c>
      <c r="E26" s="1657"/>
      <c r="F26" s="1657"/>
      <c r="G26" s="1657"/>
      <c r="H26" s="1657"/>
      <c r="I26" s="1657"/>
      <c r="J26" s="1657"/>
      <c r="K26" s="1657"/>
      <c r="L26" s="1657"/>
      <c r="M26" s="1657"/>
      <c r="N26" s="1657"/>
      <c r="O26" s="1657"/>
      <c r="P26" s="1657"/>
      <c r="Q26" s="1657"/>
      <c r="R26" s="1657"/>
      <c r="S26" s="1658"/>
      <c r="T26" s="1654"/>
    </row>
    <row r="27" spans="2:20" ht="15.75" customHeight="1">
      <c r="B27" s="1157"/>
      <c r="C27" s="439" t="s">
        <v>1253</v>
      </c>
      <c r="D27" s="1659" t="s">
        <v>1274</v>
      </c>
      <c r="E27" s="1660"/>
      <c r="F27" s="1660"/>
      <c r="G27" s="1660"/>
      <c r="H27" s="1660"/>
      <c r="I27" s="1660"/>
      <c r="J27" s="1660"/>
      <c r="K27" s="1660"/>
      <c r="L27" s="1660"/>
      <c r="M27" s="1660"/>
      <c r="N27" s="1660"/>
      <c r="O27" s="1660"/>
      <c r="P27" s="1660"/>
      <c r="Q27" s="1660"/>
      <c r="R27" s="1660"/>
      <c r="S27" s="1661"/>
      <c r="T27" s="1655"/>
    </row>
    <row r="28" spans="2:20" ht="87.6" customHeight="1">
      <c r="B28" s="1159" t="s">
        <v>147</v>
      </c>
      <c r="C28" s="1161" t="s">
        <v>1275</v>
      </c>
      <c r="D28" s="1163"/>
      <c r="E28" s="1163"/>
      <c r="F28" s="1163"/>
      <c r="G28" s="1163"/>
      <c r="H28" s="1163"/>
      <c r="I28" s="1163"/>
      <c r="J28" s="1163"/>
      <c r="K28" s="1163"/>
      <c r="L28" s="1163"/>
      <c r="M28" s="1163"/>
      <c r="N28" s="1163"/>
      <c r="O28" s="1163"/>
      <c r="P28" s="1163"/>
      <c r="Q28" s="1163"/>
      <c r="R28" s="1163"/>
      <c r="S28" s="1163"/>
      <c r="T28" s="1653" t="s">
        <v>2222</v>
      </c>
    </row>
    <row r="29" spans="2:20" ht="43.5" customHeight="1">
      <c r="B29" s="1157"/>
      <c r="C29" s="439" t="s">
        <v>1253</v>
      </c>
      <c r="D29" s="1659" t="s">
        <v>1276</v>
      </c>
      <c r="E29" s="1660"/>
      <c r="F29" s="1660"/>
      <c r="G29" s="1660"/>
      <c r="H29" s="1660"/>
      <c r="I29" s="1660"/>
      <c r="J29" s="1660"/>
      <c r="K29" s="1660"/>
      <c r="L29" s="1660"/>
      <c r="M29" s="1660"/>
      <c r="N29" s="1660"/>
      <c r="O29" s="1660"/>
      <c r="P29" s="1660"/>
      <c r="Q29" s="1660"/>
      <c r="R29" s="1660"/>
      <c r="S29" s="1661"/>
      <c r="T29" s="1654"/>
    </row>
    <row r="30" spans="2:20">
      <c r="B30" s="438" t="s">
        <v>263</v>
      </c>
      <c r="C30" s="1165" t="s">
        <v>1277</v>
      </c>
      <c r="D30" s="1165"/>
      <c r="E30" s="1165"/>
      <c r="F30" s="1165"/>
      <c r="G30" s="1165"/>
      <c r="H30" s="1165"/>
      <c r="I30" s="1165"/>
      <c r="J30" s="1165"/>
      <c r="K30" s="1165"/>
      <c r="L30" s="1165"/>
      <c r="M30" s="1165"/>
      <c r="N30" s="1165"/>
      <c r="O30" s="1165"/>
      <c r="P30" s="1165"/>
      <c r="Q30" s="1165"/>
      <c r="R30" s="1165"/>
      <c r="S30" s="1165"/>
      <c r="T30" s="1170"/>
    </row>
    <row r="31" spans="2:20">
      <c r="B31" s="1159" t="s">
        <v>311</v>
      </c>
      <c r="C31" s="1161" t="s">
        <v>1278</v>
      </c>
      <c r="D31" s="1161"/>
      <c r="E31" s="1161"/>
      <c r="F31" s="1161"/>
      <c r="G31" s="1161"/>
      <c r="H31" s="1161"/>
      <c r="I31" s="1161"/>
      <c r="J31" s="1161"/>
      <c r="K31" s="1161"/>
      <c r="L31" s="1161"/>
      <c r="M31" s="1161"/>
      <c r="N31" s="1161"/>
      <c r="O31" s="1161"/>
      <c r="P31" s="1161"/>
      <c r="Q31" s="1161"/>
      <c r="R31" s="1161"/>
      <c r="S31" s="1161"/>
      <c r="T31" s="1653" t="s">
        <v>2223</v>
      </c>
    </row>
    <row r="32" spans="2:20" ht="26.4" customHeight="1">
      <c r="B32" s="1160"/>
      <c r="C32" s="437" t="s">
        <v>1253</v>
      </c>
      <c r="D32" s="1659" t="s">
        <v>1279</v>
      </c>
      <c r="E32" s="1660"/>
      <c r="F32" s="1660"/>
      <c r="G32" s="1660"/>
      <c r="H32" s="1660"/>
      <c r="I32" s="1660"/>
      <c r="J32" s="1660"/>
      <c r="K32" s="1660"/>
      <c r="L32" s="1660"/>
      <c r="M32" s="1660"/>
      <c r="N32" s="1660"/>
      <c r="O32" s="1660"/>
      <c r="P32" s="1660"/>
      <c r="Q32" s="1660"/>
      <c r="R32" s="1660"/>
      <c r="S32" s="1661"/>
      <c r="T32" s="1654"/>
    </row>
    <row r="33" spans="2:20" ht="31.2" customHeight="1">
      <c r="B33" s="438" t="s">
        <v>1280</v>
      </c>
      <c r="C33" s="1659" t="s">
        <v>1281</v>
      </c>
      <c r="D33" s="1660"/>
      <c r="E33" s="1660"/>
      <c r="F33" s="1660"/>
      <c r="G33" s="1660"/>
      <c r="H33" s="1660"/>
      <c r="I33" s="1660"/>
      <c r="J33" s="1660"/>
      <c r="K33" s="1660"/>
      <c r="L33" s="1660"/>
      <c r="M33" s="1660"/>
      <c r="N33" s="1660"/>
      <c r="O33" s="1660"/>
      <c r="P33" s="1660"/>
      <c r="Q33" s="1660"/>
      <c r="R33" s="1661"/>
      <c r="S33" s="1166"/>
      <c r="T33" s="1179" t="s">
        <v>2223</v>
      </c>
    </row>
  </sheetData>
  <mergeCells count="24">
    <mergeCell ref="C33:R33"/>
    <mergeCell ref="C17:S17"/>
    <mergeCell ref="D7:S7"/>
    <mergeCell ref="D8:S8"/>
    <mergeCell ref="D9:S9"/>
    <mergeCell ref="D25:S25"/>
    <mergeCell ref="T31:T32"/>
    <mergeCell ref="D12:S12"/>
    <mergeCell ref="D13:S13"/>
    <mergeCell ref="D14:S14"/>
    <mergeCell ref="D15:S15"/>
    <mergeCell ref="D20:S20"/>
    <mergeCell ref="D21:S21"/>
    <mergeCell ref="D22:S22"/>
    <mergeCell ref="D23:S23"/>
    <mergeCell ref="D26:S26"/>
    <mergeCell ref="D27:S27"/>
    <mergeCell ref="D29:S29"/>
    <mergeCell ref="D32:S32"/>
    <mergeCell ref="T6:T10"/>
    <mergeCell ref="T11:T16"/>
    <mergeCell ref="T19:T23"/>
    <mergeCell ref="T24:T27"/>
    <mergeCell ref="T28:T29"/>
  </mergeCells>
  <pageMargins left="0.70866141732283472" right="0.70866141732283472" top="0.74803149606299213" bottom="0.74803149606299213" header="0.31496062992125984" footer="0.31496062992125984"/>
  <pageSetup paperSize="9" scale="74" orientation="landscape"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sheetPr>
    <tabColor rgb="FF92D050"/>
    <pageSetUpPr fitToPage="1"/>
  </sheetPr>
  <dimension ref="A1:I27"/>
  <sheetViews>
    <sheetView showGridLines="0" zoomScaleNormal="100" zoomScalePageLayoutView="30" workbookViewId="0">
      <selection activeCell="F30" sqref="F30"/>
    </sheetView>
  </sheetViews>
  <sheetFormatPr defaultColWidth="9.109375" defaultRowHeight="14.4"/>
  <cols>
    <col min="1" max="1" width="9.109375" style="42"/>
    <col min="2" max="2" width="9.5546875" style="42" customWidth="1"/>
    <col min="3" max="3" width="8.109375" style="42" customWidth="1"/>
    <col min="4" max="4" width="9.109375" style="42"/>
    <col min="5" max="5" width="72.44140625" style="42" customWidth="1"/>
    <col min="6" max="6" width="20.109375" style="42" customWidth="1"/>
    <col min="7" max="8" width="22" style="42" customWidth="1"/>
    <col min="9" max="9" width="44.44140625" style="42" customWidth="1"/>
    <col min="10" max="16384" width="9.109375" style="42"/>
  </cols>
  <sheetData>
    <row r="1" spans="1:9" ht="18">
      <c r="C1" s="766" t="s">
        <v>1245</v>
      </c>
    </row>
    <row r="3" spans="1:9">
      <c r="F3" s="441" t="s">
        <v>6</v>
      </c>
      <c r="G3" s="441" t="s">
        <v>7</v>
      </c>
      <c r="H3" s="441" t="s">
        <v>8</v>
      </c>
      <c r="I3" s="441" t="s">
        <v>43</v>
      </c>
    </row>
    <row r="4" spans="1:9" ht="43.2">
      <c r="C4" s="1665"/>
      <c r="D4" s="1665"/>
      <c r="E4" s="1665"/>
      <c r="F4" s="37" t="s">
        <v>1282</v>
      </c>
      <c r="G4" s="37" t="s">
        <v>1283</v>
      </c>
      <c r="H4" s="37" t="s">
        <v>1284</v>
      </c>
      <c r="I4" s="193" t="s">
        <v>1285</v>
      </c>
    </row>
    <row r="5" spans="1:9" ht="15" customHeight="1">
      <c r="A5" s="442"/>
      <c r="B5" s="441">
        <v>1</v>
      </c>
      <c r="C5" s="1666" t="s">
        <v>1286</v>
      </c>
      <c r="D5" s="1667"/>
      <c r="E5" s="443" t="s">
        <v>1287</v>
      </c>
      <c r="F5" s="1173">
        <v>3</v>
      </c>
      <c r="G5" s="1173">
        <v>3</v>
      </c>
      <c r="H5" s="1173">
        <v>3</v>
      </c>
      <c r="I5" s="1173">
        <v>6</v>
      </c>
    </row>
    <row r="6" spans="1:9">
      <c r="B6" s="441">
        <v>2</v>
      </c>
      <c r="C6" s="1668"/>
      <c r="D6" s="1206"/>
      <c r="E6" s="443" t="s">
        <v>1288</v>
      </c>
      <c r="F6" s="1173">
        <v>720000</v>
      </c>
      <c r="G6" s="1173">
        <v>232612</v>
      </c>
      <c r="H6" s="1173">
        <v>1525000</v>
      </c>
      <c r="I6" s="1173">
        <v>2880730</v>
      </c>
    </row>
    <row r="7" spans="1:9">
      <c r="B7" s="441">
        <v>3</v>
      </c>
      <c r="C7" s="1668"/>
      <c r="D7" s="1206"/>
      <c r="E7" s="444" t="s">
        <v>1289</v>
      </c>
      <c r="F7" s="1173">
        <v>720000</v>
      </c>
      <c r="G7" s="1173">
        <v>232612</v>
      </c>
      <c r="H7" s="1173">
        <v>1525000</v>
      </c>
      <c r="I7" s="1173">
        <v>2880730</v>
      </c>
    </row>
    <row r="8" spans="1:9">
      <c r="B8" s="441">
        <v>4</v>
      </c>
      <c r="C8" s="1668"/>
      <c r="D8" s="1206"/>
      <c r="E8" s="444" t="s">
        <v>1290</v>
      </c>
      <c r="F8" s="1174"/>
      <c r="G8" s="1174"/>
      <c r="H8" s="1174"/>
      <c r="I8" s="1174"/>
    </row>
    <row r="9" spans="1:9">
      <c r="B9" s="441" t="s">
        <v>1291</v>
      </c>
      <c r="C9" s="1668"/>
      <c r="D9" s="1206"/>
      <c r="E9" s="449" t="s">
        <v>1292</v>
      </c>
      <c r="F9" s="1173"/>
      <c r="G9" s="1173"/>
      <c r="H9" s="1173"/>
      <c r="I9" s="1173"/>
    </row>
    <row r="10" spans="1:9">
      <c r="B10" s="441">
        <v>5</v>
      </c>
      <c r="C10" s="1668"/>
      <c r="D10" s="1206"/>
      <c r="E10" s="449" t="s">
        <v>1293</v>
      </c>
      <c r="F10" s="1173"/>
      <c r="G10" s="1173"/>
      <c r="H10" s="1173"/>
      <c r="I10" s="1173"/>
    </row>
    <row r="11" spans="1:9">
      <c r="B11" s="441" t="s">
        <v>1294</v>
      </c>
      <c r="C11" s="1668"/>
      <c r="D11" s="1206"/>
      <c r="E11" s="444" t="s">
        <v>1295</v>
      </c>
      <c r="F11" s="1173"/>
      <c r="G11" s="1173"/>
      <c r="H11" s="1173"/>
      <c r="I11" s="1173"/>
    </row>
    <row r="12" spans="1:9">
      <c r="B12" s="441">
        <v>6</v>
      </c>
      <c r="C12" s="1668"/>
      <c r="D12" s="1206"/>
      <c r="E12" s="444" t="s">
        <v>1290</v>
      </c>
      <c r="F12" s="1174"/>
      <c r="G12" s="1174"/>
      <c r="H12" s="1174"/>
      <c r="I12" s="1174"/>
    </row>
    <row r="13" spans="1:9">
      <c r="B13" s="441">
        <v>7</v>
      </c>
      <c r="C13" s="1668"/>
      <c r="D13" s="1206"/>
      <c r="E13" s="444" t="s">
        <v>1296</v>
      </c>
      <c r="F13" s="1173"/>
      <c r="G13" s="1173"/>
      <c r="H13" s="1173"/>
      <c r="I13" s="1173"/>
    </row>
    <row r="14" spans="1:9">
      <c r="B14" s="441">
        <v>8</v>
      </c>
      <c r="C14" s="1669"/>
      <c r="D14" s="1208"/>
      <c r="E14" s="444" t="s">
        <v>1290</v>
      </c>
      <c r="F14" s="1174"/>
      <c r="G14" s="1174"/>
      <c r="H14" s="1174"/>
      <c r="I14" s="1174"/>
    </row>
    <row r="15" spans="1:9">
      <c r="B15" s="441">
        <v>9</v>
      </c>
      <c r="C15" s="1670" t="s">
        <v>1297</v>
      </c>
      <c r="D15" s="1670"/>
      <c r="E15" s="443" t="s">
        <v>1287</v>
      </c>
      <c r="F15" s="1173">
        <v>3</v>
      </c>
      <c r="G15" s="1173">
        <v>3</v>
      </c>
      <c r="H15" s="1173">
        <v>3</v>
      </c>
      <c r="I15" s="1173">
        <v>6</v>
      </c>
    </row>
    <row r="16" spans="1:9">
      <c r="B16" s="441">
        <v>10</v>
      </c>
      <c r="C16" s="1670"/>
      <c r="D16" s="1670"/>
      <c r="E16" s="443" t="s">
        <v>1298</v>
      </c>
      <c r="F16" s="1173">
        <v>0</v>
      </c>
      <c r="G16" s="1173">
        <v>0</v>
      </c>
      <c r="H16" s="1173">
        <v>1795000</v>
      </c>
      <c r="I16" s="1173">
        <v>1865558</v>
      </c>
    </row>
    <row r="17" spans="2:9">
      <c r="B17" s="441">
        <v>11</v>
      </c>
      <c r="C17" s="1670"/>
      <c r="D17" s="1670"/>
      <c r="E17" s="444" t="s">
        <v>1289</v>
      </c>
      <c r="F17" s="1173">
        <v>0</v>
      </c>
      <c r="G17" s="1173">
        <v>0</v>
      </c>
      <c r="H17" s="1173">
        <v>1795000</v>
      </c>
      <c r="I17" s="1173">
        <v>1865558</v>
      </c>
    </row>
    <row r="18" spans="2:9">
      <c r="B18" s="441">
        <v>12</v>
      </c>
      <c r="C18" s="1670"/>
      <c r="D18" s="1670"/>
      <c r="E18" s="1175" t="s">
        <v>1299</v>
      </c>
      <c r="F18" s="1173"/>
      <c r="G18" s="1173"/>
      <c r="H18" s="1173"/>
      <c r="I18" s="1173"/>
    </row>
    <row r="19" spans="2:9">
      <c r="B19" s="441" t="s">
        <v>1300</v>
      </c>
      <c r="C19" s="1670"/>
      <c r="D19" s="1670"/>
      <c r="E19" s="449" t="s">
        <v>1292</v>
      </c>
      <c r="F19" s="1173"/>
      <c r="G19" s="1173"/>
      <c r="H19" s="1173"/>
      <c r="I19" s="1173"/>
    </row>
    <row r="20" spans="2:9">
      <c r="B20" s="441" t="s">
        <v>1301</v>
      </c>
      <c r="C20" s="1670"/>
      <c r="D20" s="1670"/>
      <c r="E20" s="1175" t="s">
        <v>1299</v>
      </c>
      <c r="F20" s="1173"/>
      <c r="G20" s="1173"/>
      <c r="H20" s="1173"/>
      <c r="I20" s="1173"/>
    </row>
    <row r="21" spans="2:9">
      <c r="B21" s="441" t="s">
        <v>1302</v>
      </c>
      <c r="C21" s="1670"/>
      <c r="D21" s="1670"/>
      <c r="E21" s="449" t="s">
        <v>1293</v>
      </c>
      <c r="F21" s="1173"/>
      <c r="G21" s="1173"/>
      <c r="H21" s="1173"/>
      <c r="I21" s="1173"/>
    </row>
    <row r="22" spans="2:9">
      <c r="B22" s="441" t="s">
        <v>1303</v>
      </c>
      <c r="C22" s="1670"/>
      <c r="D22" s="1670"/>
      <c r="E22" s="1175" t="s">
        <v>1299</v>
      </c>
      <c r="F22" s="1173"/>
      <c r="G22" s="1173"/>
      <c r="H22" s="1173"/>
      <c r="I22" s="1173"/>
    </row>
    <row r="23" spans="2:9">
      <c r="B23" s="441" t="s">
        <v>1304</v>
      </c>
      <c r="C23" s="1670"/>
      <c r="D23" s="1670"/>
      <c r="E23" s="444" t="s">
        <v>1295</v>
      </c>
      <c r="F23" s="1173"/>
      <c r="G23" s="1173"/>
      <c r="H23" s="1173"/>
      <c r="I23" s="1173"/>
    </row>
    <row r="24" spans="2:9">
      <c r="B24" s="441" t="s">
        <v>1305</v>
      </c>
      <c r="C24" s="1670"/>
      <c r="D24" s="1670"/>
      <c r="E24" s="1175" t="s">
        <v>1299</v>
      </c>
      <c r="F24" s="1173"/>
      <c r="G24" s="1173"/>
      <c r="H24" s="1173"/>
      <c r="I24" s="1173"/>
    </row>
    <row r="25" spans="2:9">
      <c r="B25" s="441">
        <v>15</v>
      </c>
      <c r="C25" s="1670"/>
      <c r="D25" s="1670"/>
      <c r="E25" s="444" t="s">
        <v>1296</v>
      </c>
      <c r="F25" s="1173"/>
      <c r="G25" s="1173"/>
      <c r="H25" s="1173"/>
      <c r="I25" s="1173"/>
    </row>
    <row r="26" spans="2:9">
      <c r="B26" s="441">
        <v>16</v>
      </c>
      <c r="C26" s="1670"/>
      <c r="D26" s="1670"/>
      <c r="E26" s="1175" t="s">
        <v>1299</v>
      </c>
      <c r="F26" s="1173"/>
      <c r="G26" s="1173"/>
      <c r="H26" s="1173"/>
      <c r="I26" s="1173"/>
    </row>
    <row r="27" spans="2:9">
      <c r="B27" s="441">
        <v>17</v>
      </c>
      <c r="C27" s="1665" t="s">
        <v>1306</v>
      </c>
      <c r="D27" s="1665"/>
      <c r="E27" s="1665"/>
      <c r="F27" s="1173">
        <v>720000</v>
      </c>
      <c r="G27" s="1173">
        <v>232612</v>
      </c>
      <c r="H27" s="1173">
        <v>3320000</v>
      </c>
      <c r="I27" s="1173">
        <v>4746288</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legacyDrawing r:id="rId2"/>
</worksheet>
</file>

<file path=xl/worksheets/sheet103.xml><?xml version="1.0" encoding="utf-8"?>
<worksheet xmlns="http://schemas.openxmlformats.org/spreadsheetml/2006/main" xmlns:r="http://schemas.openxmlformats.org/officeDocument/2006/relationships">
  <sheetPr>
    <tabColor rgb="FF92D050"/>
    <pageSetUpPr fitToPage="1"/>
  </sheetPr>
  <dimension ref="A1:G29"/>
  <sheetViews>
    <sheetView showGridLines="0" zoomScaleNormal="100" zoomScalePageLayoutView="90" workbookViewId="0">
      <selection activeCell="E18" sqref="E18"/>
    </sheetView>
  </sheetViews>
  <sheetFormatPr defaultColWidth="9.109375" defaultRowHeight="14.4"/>
  <cols>
    <col min="1" max="1" width="5" style="42" customWidth="1"/>
    <col min="2" max="2" width="43" style="42" customWidth="1"/>
    <col min="3" max="3" width="75.33203125" style="42" customWidth="1"/>
    <col min="4" max="4" width="24.44140625" style="42" customWidth="1"/>
    <col min="5" max="5" width="23.33203125" style="42" customWidth="1"/>
    <col min="6" max="6" width="21" style="42" customWidth="1"/>
    <col min="7" max="7" width="25" style="42" customWidth="1"/>
    <col min="8" max="8" width="25.33203125" style="42" customWidth="1"/>
    <col min="9" max="9" width="23.109375" style="42" customWidth="1"/>
    <col min="10" max="10" width="29.6640625" style="42" customWidth="1"/>
    <col min="11" max="11" width="22" style="42" customWidth="1"/>
    <col min="12" max="12" width="16.44140625" style="42" customWidth="1"/>
    <col min="13" max="13" width="14.88671875" style="42" customWidth="1"/>
    <col min="14" max="14" width="14.5546875" style="42" customWidth="1"/>
    <col min="15" max="15" width="31.5546875" style="42" customWidth="1"/>
    <col min="16" max="16384" width="9.109375" style="42"/>
  </cols>
  <sheetData>
    <row r="1" spans="1:7" ht="18">
      <c r="B1" s="766" t="s">
        <v>1246</v>
      </c>
    </row>
    <row r="4" spans="1:7">
      <c r="B4" s="440"/>
      <c r="D4" s="441" t="s">
        <v>6</v>
      </c>
      <c r="E4" s="441" t="s">
        <v>7</v>
      </c>
      <c r="F4" s="441" t="s">
        <v>8</v>
      </c>
      <c r="G4" s="441" t="s">
        <v>43</v>
      </c>
    </row>
    <row r="5" spans="1:7" ht="28.8">
      <c r="B5" s="1674"/>
      <c r="C5" s="1675"/>
      <c r="D5" s="37" t="s">
        <v>1282</v>
      </c>
      <c r="E5" s="37" t="s">
        <v>1283</v>
      </c>
      <c r="F5" s="37" t="s">
        <v>1284</v>
      </c>
      <c r="G5" s="37" t="s">
        <v>1285</v>
      </c>
    </row>
    <row r="6" spans="1:7">
      <c r="A6" s="441"/>
      <c r="B6" s="1671" t="s">
        <v>1307</v>
      </c>
      <c r="C6" s="1672"/>
      <c r="D6" s="1672"/>
      <c r="E6" s="1672"/>
      <c r="F6" s="1672"/>
      <c r="G6" s="1673"/>
    </row>
    <row r="7" spans="1:7">
      <c r="A7" s="441">
        <v>1</v>
      </c>
      <c r="B7" s="1676" t="s">
        <v>1308</v>
      </c>
      <c r="C7" s="1677"/>
      <c r="D7" s="443"/>
      <c r="E7" s="443"/>
      <c r="F7" s="443"/>
      <c r="G7" s="443"/>
    </row>
    <row r="8" spans="1:7">
      <c r="A8" s="441">
        <v>2</v>
      </c>
      <c r="B8" s="1676" t="s">
        <v>1309</v>
      </c>
      <c r="C8" s="1677"/>
      <c r="D8" s="443"/>
      <c r="E8" s="443"/>
      <c r="F8" s="443"/>
      <c r="G8" s="443"/>
    </row>
    <row r="9" spans="1:7">
      <c r="A9" s="441">
        <v>3</v>
      </c>
      <c r="B9" s="1678" t="s">
        <v>1310</v>
      </c>
      <c r="C9" s="1679"/>
      <c r="D9" s="445"/>
      <c r="E9" s="445"/>
      <c r="F9" s="445"/>
      <c r="G9" s="446"/>
    </row>
    <row r="10" spans="1:7">
      <c r="A10" s="441"/>
      <c r="B10" s="1671" t="s">
        <v>1311</v>
      </c>
      <c r="C10" s="1672"/>
      <c r="D10" s="1672"/>
      <c r="E10" s="1672"/>
      <c r="F10" s="1672"/>
      <c r="G10" s="1673"/>
    </row>
    <row r="11" spans="1:7">
      <c r="A11" s="441">
        <v>4</v>
      </c>
      <c r="B11" s="1676" t="s">
        <v>1312</v>
      </c>
      <c r="C11" s="1677"/>
      <c r="D11" s="443"/>
      <c r="E11" s="443"/>
      <c r="F11" s="443"/>
      <c r="G11" s="443"/>
    </row>
    <row r="12" spans="1:7">
      <c r="A12" s="441">
        <v>5</v>
      </c>
      <c r="B12" s="1676" t="s">
        <v>1313</v>
      </c>
      <c r="C12" s="1677"/>
      <c r="D12" s="443"/>
      <c r="E12" s="443"/>
      <c r="F12" s="443"/>
      <c r="G12" s="443"/>
    </row>
    <row r="13" spans="1:7">
      <c r="A13" s="441"/>
      <c r="B13" s="1671" t="s">
        <v>1314</v>
      </c>
      <c r="C13" s="1672"/>
      <c r="D13" s="1672"/>
      <c r="E13" s="1672"/>
      <c r="F13" s="1672"/>
      <c r="G13" s="1673"/>
    </row>
    <row r="14" spans="1:7">
      <c r="A14" s="441">
        <v>6</v>
      </c>
      <c r="B14" s="1676" t="s">
        <v>1315</v>
      </c>
      <c r="C14" s="1677"/>
      <c r="D14" s="443"/>
      <c r="E14" s="443"/>
      <c r="F14" s="443"/>
      <c r="G14" s="443"/>
    </row>
    <row r="15" spans="1:7">
      <c r="A15" s="441">
        <v>7</v>
      </c>
      <c r="B15" s="1676" t="s">
        <v>1316</v>
      </c>
      <c r="C15" s="1677"/>
      <c r="D15" s="443"/>
      <c r="E15" s="443"/>
      <c r="F15" s="443"/>
      <c r="G15" s="443"/>
    </row>
    <row r="16" spans="1:7">
      <c r="A16" s="441">
        <v>8</v>
      </c>
      <c r="B16" s="1678" t="s">
        <v>1317</v>
      </c>
      <c r="C16" s="1679"/>
      <c r="D16" s="443"/>
      <c r="E16" s="443"/>
      <c r="F16" s="443"/>
      <c r="G16" s="443"/>
    </row>
    <row r="17" spans="1:7" ht="15" customHeight="1">
      <c r="A17" s="441">
        <v>9</v>
      </c>
      <c r="B17" s="1678" t="s">
        <v>1318</v>
      </c>
      <c r="C17" s="1679"/>
      <c r="D17" s="443"/>
      <c r="E17" s="443"/>
      <c r="F17" s="443"/>
      <c r="G17" s="443"/>
    </row>
    <row r="18" spans="1:7" ht="15" customHeight="1">
      <c r="A18" s="441">
        <v>10</v>
      </c>
      <c r="B18" s="1678" t="s">
        <v>1319</v>
      </c>
      <c r="C18" s="1679"/>
      <c r="D18" s="443"/>
      <c r="E18" s="443"/>
      <c r="F18" s="443"/>
      <c r="G18" s="443"/>
    </row>
    <row r="19" spans="1:7">
      <c r="A19" s="441">
        <v>11</v>
      </c>
      <c r="B19" s="1678" t="s">
        <v>1320</v>
      </c>
      <c r="C19" s="1679"/>
      <c r="D19" s="443"/>
      <c r="E19" s="443"/>
      <c r="F19" s="443"/>
      <c r="G19" s="443"/>
    </row>
    <row r="25" spans="1:7">
      <c r="B25" s="1680"/>
      <c r="C25" s="1680"/>
      <c r="D25" s="1680"/>
      <c r="E25" s="1680"/>
      <c r="F25" s="1680"/>
      <c r="G25" s="1680"/>
    </row>
    <row r="29" spans="1:7" ht="29.25" customHeight="1"/>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sheetPr>
    <tabColor rgb="FF92D050"/>
    <pageSetUpPr fitToPage="1"/>
  </sheetPr>
  <dimension ref="A1:X30"/>
  <sheetViews>
    <sheetView showGridLines="0" view="pageLayout" zoomScale="90" zoomScaleNormal="80" zoomScalePageLayoutView="90" workbookViewId="0"/>
  </sheetViews>
  <sheetFormatPr defaultColWidth="9.109375" defaultRowHeight="14.4"/>
  <cols>
    <col min="1" max="1" width="9.109375" style="42"/>
    <col min="2" max="2" width="28.6640625" style="42" customWidth="1"/>
    <col min="3" max="7" width="20" style="42" customWidth="1"/>
    <col min="8" max="8" width="20" style="447" customWidth="1"/>
    <col min="9" max="9" width="20" style="42" customWidth="1"/>
    <col min="10" max="10" width="22.109375" style="42" customWidth="1"/>
    <col min="11" max="11" width="9.109375" style="42"/>
    <col min="12" max="12" width="255.6640625" style="42" bestFit="1" customWidth="1"/>
    <col min="13" max="16384" width="9.109375" style="42"/>
  </cols>
  <sheetData>
    <row r="1" spans="1:24" ht="18">
      <c r="B1" s="766" t="s">
        <v>1247</v>
      </c>
      <c r="H1" s="459"/>
    </row>
    <row r="2" spans="1:24" ht="14.25" customHeight="1">
      <c r="B2" s="458"/>
      <c r="C2" s="458"/>
      <c r="D2" s="458"/>
      <c r="E2" s="458"/>
      <c r="F2" s="458"/>
      <c r="G2" s="458"/>
      <c r="H2" s="457"/>
      <c r="I2" s="458"/>
    </row>
    <row r="3" spans="1:24">
      <c r="D3" s="458"/>
      <c r="E3" s="458"/>
      <c r="F3" s="458"/>
      <c r="G3" s="458"/>
      <c r="H3" s="457"/>
    </row>
    <row r="4" spans="1:24">
      <c r="C4" s="441" t="s">
        <v>6</v>
      </c>
      <c r="D4" s="441" t="s">
        <v>7</v>
      </c>
      <c r="E4" s="441" t="s">
        <v>8</v>
      </c>
      <c r="F4" s="441" t="s">
        <v>43</v>
      </c>
      <c r="G4" s="441" t="s">
        <v>44</v>
      </c>
      <c r="H4" s="441" t="s">
        <v>166</v>
      </c>
      <c r="I4" s="441" t="s">
        <v>1338</v>
      </c>
      <c r="J4" s="441" t="s">
        <v>1337</v>
      </c>
    </row>
    <row r="5" spans="1:24" ht="186.75" customHeight="1">
      <c r="B5" s="456" t="s">
        <v>1336</v>
      </c>
      <c r="C5" s="454" t="s">
        <v>1335</v>
      </c>
      <c r="D5" s="454" t="s">
        <v>1334</v>
      </c>
      <c r="E5" s="454" t="s">
        <v>1333</v>
      </c>
      <c r="F5" s="454" t="s">
        <v>1332</v>
      </c>
      <c r="G5" s="454" t="s">
        <v>1331</v>
      </c>
      <c r="H5" s="454" t="s">
        <v>1330</v>
      </c>
      <c r="I5" s="455" t="s">
        <v>1329</v>
      </c>
      <c r="J5" s="454" t="s">
        <v>1328</v>
      </c>
      <c r="L5" s="453"/>
      <c r="M5" s="450"/>
      <c r="N5" s="450"/>
      <c r="O5" s="450"/>
      <c r="P5" s="450"/>
      <c r="Q5" s="450"/>
      <c r="R5" s="450"/>
      <c r="S5" s="450"/>
      <c r="T5" s="450"/>
      <c r="U5" s="450"/>
      <c r="V5" s="450"/>
      <c r="W5" s="450"/>
      <c r="X5" s="450"/>
    </row>
    <row r="6" spans="1:24" ht="28.8">
      <c r="A6" s="441">
        <v>1</v>
      </c>
      <c r="B6" s="452" t="s">
        <v>1282</v>
      </c>
      <c r="C6" s="443"/>
      <c r="D6" s="443"/>
      <c r="E6" s="443"/>
      <c r="F6" s="443"/>
      <c r="G6" s="443"/>
      <c r="H6" s="448"/>
      <c r="I6" s="443"/>
      <c r="J6" s="443"/>
    </row>
    <row r="7" spans="1:24">
      <c r="A7" s="441">
        <v>2</v>
      </c>
      <c r="B7" s="449" t="s">
        <v>1326</v>
      </c>
      <c r="C7" s="443"/>
      <c r="D7" s="443"/>
      <c r="E7" s="443"/>
      <c r="F7" s="443"/>
      <c r="G7" s="443"/>
      <c r="H7" s="448"/>
      <c r="I7" s="443"/>
      <c r="J7" s="443"/>
    </row>
    <row r="8" spans="1:24" ht="43.2">
      <c r="A8" s="441">
        <v>3</v>
      </c>
      <c r="B8" s="449" t="s">
        <v>1325</v>
      </c>
      <c r="C8" s="443"/>
      <c r="D8" s="443"/>
      <c r="E8" s="443"/>
      <c r="F8" s="443"/>
      <c r="G8" s="443"/>
      <c r="H8" s="448"/>
      <c r="I8" s="443"/>
      <c r="J8" s="443"/>
    </row>
    <row r="9" spans="1:24" ht="43.2">
      <c r="A9" s="441">
        <v>4</v>
      </c>
      <c r="B9" s="449" t="s">
        <v>1324</v>
      </c>
      <c r="C9" s="443"/>
      <c r="D9" s="443"/>
      <c r="E9" s="443"/>
      <c r="F9" s="443"/>
      <c r="G9" s="443"/>
      <c r="H9" s="448"/>
      <c r="I9" s="443"/>
      <c r="J9" s="443"/>
    </row>
    <row r="10" spans="1:24">
      <c r="A10" s="441">
        <v>5</v>
      </c>
      <c r="B10" s="449" t="s">
        <v>1323</v>
      </c>
      <c r="C10" s="443"/>
      <c r="D10" s="443"/>
      <c r="E10" s="443"/>
      <c r="F10" s="443"/>
      <c r="G10" s="443"/>
      <c r="H10" s="448"/>
      <c r="I10" s="443"/>
      <c r="J10" s="443"/>
    </row>
    <row r="11" spans="1:24">
      <c r="A11" s="441">
        <v>6</v>
      </c>
      <c r="B11" s="449" t="s">
        <v>1322</v>
      </c>
      <c r="C11" s="443"/>
      <c r="D11" s="443"/>
      <c r="E11" s="443"/>
      <c r="F11" s="443"/>
      <c r="G11" s="443"/>
      <c r="H11" s="448"/>
      <c r="I11" s="443"/>
      <c r="J11" s="443"/>
    </row>
    <row r="12" spans="1:24" ht="28.8">
      <c r="A12" s="371">
        <v>7</v>
      </c>
      <c r="B12" s="452" t="s">
        <v>1327</v>
      </c>
      <c r="C12" s="443"/>
      <c r="D12" s="443"/>
      <c r="E12" s="443"/>
      <c r="F12" s="443"/>
      <c r="G12" s="443"/>
      <c r="H12" s="448"/>
      <c r="I12" s="443"/>
      <c r="J12" s="443"/>
    </row>
    <row r="13" spans="1:24">
      <c r="A13" s="371">
        <v>8</v>
      </c>
      <c r="B13" s="449" t="s">
        <v>1326</v>
      </c>
      <c r="C13" s="443"/>
      <c r="D13" s="443"/>
      <c r="E13" s="443"/>
      <c r="F13" s="443"/>
      <c r="G13" s="443"/>
      <c r="H13" s="448"/>
      <c r="I13" s="443"/>
      <c r="J13" s="443"/>
    </row>
    <row r="14" spans="1:24" ht="43.2">
      <c r="A14" s="371">
        <v>9</v>
      </c>
      <c r="B14" s="449" t="s">
        <v>1325</v>
      </c>
      <c r="C14" s="443"/>
      <c r="D14" s="443"/>
      <c r="E14" s="443"/>
      <c r="F14" s="443"/>
      <c r="G14" s="443"/>
      <c r="H14" s="448"/>
      <c r="I14" s="443"/>
      <c r="J14" s="443"/>
    </row>
    <row r="15" spans="1:24" ht="43.2">
      <c r="A15" s="371">
        <v>10</v>
      </c>
      <c r="B15" s="449" t="s">
        <v>1324</v>
      </c>
      <c r="C15" s="443"/>
      <c r="D15" s="443"/>
      <c r="E15" s="443"/>
      <c r="F15" s="443"/>
      <c r="G15" s="443"/>
      <c r="H15" s="448"/>
      <c r="I15" s="443"/>
      <c r="J15" s="443"/>
    </row>
    <row r="16" spans="1:24">
      <c r="A16" s="371">
        <v>11</v>
      </c>
      <c r="B16" s="449" t="s">
        <v>1323</v>
      </c>
      <c r="C16" s="443"/>
      <c r="D16" s="443"/>
      <c r="E16" s="443"/>
      <c r="F16" s="443"/>
      <c r="G16" s="443"/>
      <c r="H16" s="448"/>
      <c r="I16" s="443"/>
      <c r="J16" s="443"/>
    </row>
    <row r="17" spans="1:12">
      <c r="A17" s="371">
        <v>12</v>
      </c>
      <c r="B17" s="449" t="s">
        <v>1322</v>
      </c>
      <c r="C17" s="443"/>
      <c r="D17" s="443"/>
      <c r="E17" s="443"/>
      <c r="F17" s="443"/>
      <c r="G17" s="443"/>
      <c r="H17" s="448"/>
      <c r="I17" s="443"/>
      <c r="J17" s="443"/>
    </row>
    <row r="18" spans="1:12">
      <c r="A18" s="371">
        <v>13</v>
      </c>
      <c r="B18" s="42" t="s">
        <v>1284</v>
      </c>
      <c r="C18" s="443"/>
      <c r="D18" s="443"/>
      <c r="E18" s="443"/>
      <c r="F18" s="443"/>
      <c r="G18" s="443"/>
      <c r="H18" s="448"/>
      <c r="I18" s="443"/>
      <c r="J18" s="443"/>
    </row>
    <row r="19" spans="1:12">
      <c r="A19" s="371">
        <v>14</v>
      </c>
      <c r="B19" s="449" t="s">
        <v>1326</v>
      </c>
      <c r="C19" s="443"/>
      <c r="D19" s="443"/>
      <c r="E19" s="443"/>
      <c r="F19" s="443"/>
      <c r="G19" s="443"/>
      <c r="H19" s="448"/>
      <c r="I19" s="443"/>
      <c r="J19" s="443"/>
    </row>
    <row r="20" spans="1:12" ht="43.2">
      <c r="A20" s="371">
        <v>15</v>
      </c>
      <c r="B20" s="449" t="s">
        <v>1325</v>
      </c>
      <c r="C20" s="443"/>
      <c r="D20" s="443"/>
      <c r="E20" s="443"/>
      <c r="F20" s="443"/>
      <c r="G20" s="443"/>
      <c r="H20" s="448"/>
      <c r="I20" s="443"/>
      <c r="J20" s="443"/>
    </row>
    <row r="21" spans="1:12" ht="43.2">
      <c r="A21" s="371">
        <v>16</v>
      </c>
      <c r="B21" s="449" t="s">
        <v>1324</v>
      </c>
      <c r="C21" s="443"/>
      <c r="D21" s="443"/>
      <c r="E21" s="443"/>
      <c r="F21" s="443"/>
      <c r="G21" s="443"/>
      <c r="H21" s="448"/>
      <c r="I21" s="443"/>
      <c r="J21" s="443"/>
    </row>
    <row r="22" spans="1:12">
      <c r="A22" s="371">
        <v>17</v>
      </c>
      <c r="B22" s="449" t="s">
        <v>1323</v>
      </c>
      <c r="C22" s="443"/>
      <c r="D22" s="443"/>
      <c r="E22" s="443"/>
      <c r="F22" s="443"/>
      <c r="G22" s="443"/>
      <c r="H22" s="448"/>
      <c r="I22" s="443"/>
      <c r="J22" s="443"/>
    </row>
    <row r="23" spans="1:12">
      <c r="A23" s="371">
        <v>18</v>
      </c>
      <c r="B23" s="449" t="s">
        <v>1322</v>
      </c>
      <c r="C23" s="443"/>
      <c r="D23" s="443"/>
      <c r="E23" s="443"/>
      <c r="F23" s="443"/>
      <c r="G23" s="443"/>
      <c r="H23" s="448"/>
      <c r="I23" s="443"/>
      <c r="J23" s="443"/>
    </row>
    <row r="24" spans="1:12">
      <c r="A24" s="371">
        <v>19</v>
      </c>
      <c r="B24" s="451" t="s">
        <v>1285</v>
      </c>
      <c r="C24" s="443"/>
      <c r="D24" s="443"/>
      <c r="E24" s="443"/>
      <c r="F24" s="443"/>
      <c r="G24" s="443"/>
      <c r="H24" s="448"/>
      <c r="I24" s="443"/>
      <c r="J24" s="443"/>
    </row>
    <row r="25" spans="1:12">
      <c r="A25" s="371">
        <v>20</v>
      </c>
      <c r="B25" s="449" t="s">
        <v>1326</v>
      </c>
      <c r="C25" s="443"/>
      <c r="D25" s="443"/>
      <c r="E25" s="443"/>
      <c r="F25" s="443"/>
      <c r="G25" s="443"/>
      <c r="H25" s="448"/>
      <c r="I25" s="443"/>
      <c r="J25" s="443"/>
      <c r="L25" s="450"/>
    </row>
    <row r="26" spans="1:12" ht="43.2">
      <c r="A26" s="371">
        <v>21</v>
      </c>
      <c r="B26" s="449" t="s">
        <v>1325</v>
      </c>
      <c r="C26" s="443"/>
      <c r="D26" s="443"/>
      <c r="E26" s="443"/>
      <c r="F26" s="443"/>
      <c r="G26" s="443"/>
      <c r="H26" s="448"/>
      <c r="I26" s="443"/>
      <c r="J26" s="443"/>
    </row>
    <row r="27" spans="1:12" ht="43.2">
      <c r="A27" s="371">
        <v>22</v>
      </c>
      <c r="B27" s="449" t="s">
        <v>1324</v>
      </c>
      <c r="C27" s="443"/>
      <c r="D27" s="443"/>
      <c r="E27" s="443"/>
      <c r="F27" s="443"/>
      <c r="G27" s="443"/>
      <c r="H27" s="448"/>
      <c r="I27" s="443"/>
      <c r="J27" s="443"/>
    </row>
    <row r="28" spans="1:12">
      <c r="A28" s="371">
        <v>23</v>
      </c>
      <c r="B28" s="449" t="s">
        <v>1323</v>
      </c>
      <c r="C28" s="443"/>
      <c r="D28" s="443"/>
      <c r="E28" s="443"/>
      <c r="F28" s="443"/>
      <c r="G28" s="443"/>
      <c r="H28" s="448"/>
      <c r="I28" s="443"/>
      <c r="J28" s="443"/>
    </row>
    <row r="29" spans="1:12">
      <c r="A29" s="371">
        <v>24</v>
      </c>
      <c r="B29" s="449" t="s">
        <v>1322</v>
      </c>
      <c r="C29" s="443"/>
      <c r="D29" s="443"/>
      <c r="E29" s="443"/>
      <c r="F29" s="443"/>
      <c r="G29" s="443"/>
      <c r="H29" s="448"/>
      <c r="I29" s="443"/>
      <c r="J29" s="443"/>
    </row>
    <row r="30" spans="1:12">
      <c r="A30" s="371">
        <v>25</v>
      </c>
      <c r="B30" s="322" t="s">
        <v>1321</v>
      </c>
      <c r="C30" s="443"/>
      <c r="D30" s="443"/>
      <c r="E30" s="443"/>
      <c r="F30" s="443"/>
      <c r="G30" s="443"/>
      <c r="H30" s="448"/>
      <c r="I30" s="443"/>
      <c r="J30" s="443"/>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&amp;C&amp;P</oddFooter>
  </headerFooter>
</worksheet>
</file>

<file path=xl/worksheets/sheet105.xml><?xml version="1.0" encoding="utf-8"?>
<worksheet xmlns="http://schemas.openxmlformats.org/spreadsheetml/2006/main" xmlns:r="http://schemas.openxmlformats.org/officeDocument/2006/relationships">
  <sheetPr>
    <tabColor rgb="FF92D050"/>
  </sheetPr>
  <dimension ref="A1:C19"/>
  <sheetViews>
    <sheetView showGridLines="0" view="pageLayout" zoomScaleNormal="100" workbookViewId="0"/>
  </sheetViews>
  <sheetFormatPr defaultColWidth="9.109375" defaultRowHeight="14.4"/>
  <cols>
    <col min="1" max="1" width="8.6640625" customWidth="1"/>
    <col min="2" max="2" width="42.33203125" customWidth="1"/>
    <col min="3" max="3" width="48.109375" customWidth="1"/>
    <col min="7" max="7" width="42.33203125" customWidth="1"/>
    <col min="8" max="8" width="48.109375" customWidth="1"/>
  </cols>
  <sheetData>
    <row r="1" spans="1:3" ht="33.75" customHeight="1">
      <c r="A1" s="233" t="s">
        <v>1248</v>
      </c>
    </row>
    <row r="2" spans="1:3" ht="18" customHeight="1">
      <c r="C2" s="373" t="s">
        <v>6</v>
      </c>
    </row>
    <row r="3" spans="1:3" ht="28.8">
      <c r="B3" s="767" t="s">
        <v>1339</v>
      </c>
      <c r="C3" s="460" t="s">
        <v>1340</v>
      </c>
    </row>
    <row r="4" spans="1:3">
      <c r="A4" s="373">
        <v>1</v>
      </c>
      <c r="B4" s="768" t="s">
        <v>1341</v>
      </c>
      <c r="C4" s="326"/>
    </row>
    <row r="5" spans="1:3">
      <c r="A5" s="373">
        <v>2</v>
      </c>
      <c r="B5" s="768" t="s">
        <v>1342</v>
      </c>
      <c r="C5" s="326"/>
    </row>
    <row r="6" spans="1:3">
      <c r="A6" s="373">
        <v>3</v>
      </c>
      <c r="B6" s="768" t="s">
        <v>1343</v>
      </c>
      <c r="C6" s="326"/>
    </row>
    <row r="7" spans="1:3">
      <c r="A7" s="373">
        <v>4</v>
      </c>
      <c r="B7" s="768" t="s">
        <v>1344</v>
      </c>
      <c r="C7" s="326"/>
    </row>
    <row r="8" spans="1:3">
      <c r="A8" s="373">
        <v>5</v>
      </c>
      <c r="B8" s="768" t="s">
        <v>1345</v>
      </c>
      <c r="C8" s="326"/>
    </row>
    <row r="9" spans="1:3">
      <c r="A9" s="373">
        <v>6</v>
      </c>
      <c r="B9" s="768" t="s">
        <v>1346</v>
      </c>
      <c r="C9" s="326"/>
    </row>
    <row r="10" spans="1:3">
      <c r="A10" s="373">
        <v>7</v>
      </c>
      <c r="B10" s="768" t="s">
        <v>1347</v>
      </c>
      <c r="C10" s="326"/>
    </row>
    <row r="11" spans="1:3">
      <c r="A11" s="373">
        <v>8</v>
      </c>
      <c r="B11" s="768" t="s">
        <v>1348</v>
      </c>
      <c r="C11" s="326"/>
    </row>
    <row r="12" spans="1:3">
      <c r="A12" s="373">
        <v>9</v>
      </c>
      <c r="B12" s="768" t="s">
        <v>1349</v>
      </c>
      <c r="C12" s="326"/>
    </row>
    <row r="13" spans="1:3">
      <c r="A13" s="373">
        <v>10</v>
      </c>
      <c r="B13" s="768" t="s">
        <v>1350</v>
      </c>
      <c r="C13" s="326"/>
    </row>
    <row r="14" spans="1:3">
      <c r="A14" s="373">
        <v>11</v>
      </c>
      <c r="B14" s="768" t="s">
        <v>1351</v>
      </c>
      <c r="C14" s="326"/>
    </row>
    <row r="15" spans="1:3" ht="28.8">
      <c r="A15" s="372" t="s">
        <v>1352</v>
      </c>
      <c r="B15" s="451" t="s">
        <v>1353</v>
      </c>
      <c r="C15" s="326"/>
    </row>
    <row r="19" spans="3:3">
      <c r="C19" s="8"/>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6.xml><?xml version="1.0" encoding="utf-8"?>
<worksheet xmlns="http://schemas.openxmlformats.org/spreadsheetml/2006/main" xmlns:r="http://schemas.openxmlformats.org/officeDocument/2006/relationships">
  <sheetPr>
    <tabColor theme="9" tint="0.79998168889431442"/>
  </sheetPr>
  <dimension ref="A1:L12"/>
  <sheetViews>
    <sheetView showGridLines="0" view="pageLayout" zoomScaleNormal="100" workbookViewId="0">
      <selection activeCell="B15" sqref="B15"/>
    </sheetView>
  </sheetViews>
  <sheetFormatPr defaultColWidth="9.109375" defaultRowHeight="14.4"/>
  <cols>
    <col min="1" max="1" width="7.44140625" style="42" customWidth="1"/>
    <col min="2" max="2" width="55.5546875" style="42" customWidth="1"/>
    <col min="3" max="3" width="23" style="42" bestFit="1" customWidth="1"/>
    <col min="4" max="4" width="23.44140625" style="42" customWidth="1"/>
    <col min="5" max="5" width="14.88671875" style="42" customWidth="1"/>
    <col min="6" max="6" width="14.6640625" style="42" bestFit="1" customWidth="1"/>
    <col min="7" max="7" width="19.33203125" style="42" bestFit="1" customWidth="1"/>
    <col min="8" max="8" width="19.88671875" style="42" bestFit="1" customWidth="1"/>
    <col min="9" max="9" width="17.109375" style="42" bestFit="1" customWidth="1"/>
    <col min="10" max="10" width="13.33203125" style="42" customWidth="1"/>
    <col min="11" max="11" width="9.109375" style="42"/>
    <col min="12" max="12" width="14.109375" style="42" customWidth="1"/>
    <col min="13" max="16384" width="9.109375" style="42"/>
  </cols>
  <sheetData>
    <row r="1" spans="1:12" ht="17.399999999999999">
      <c r="B1" s="992" t="s">
        <v>1249</v>
      </c>
    </row>
    <row r="2" spans="1:12">
      <c r="B2" s="461"/>
      <c r="C2" s="461"/>
      <c r="D2" s="461"/>
      <c r="E2" s="461"/>
      <c r="F2" s="462"/>
      <c r="G2" s="462"/>
      <c r="H2" s="462"/>
      <c r="I2" s="462"/>
      <c r="J2" s="462"/>
      <c r="K2" s="462"/>
      <c r="L2" s="462"/>
    </row>
    <row r="3" spans="1:12" ht="15" thickBot="1">
      <c r="C3" s="463" t="s">
        <v>1354</v>
      </c>
      <c r="D3" s="463" t="s">
        <v>7</v>
      </c>
      <c r="E3" s="463" t="s">
        <v>8</v>
      </c>
      <c r="F3" s="463" t="s">
        <v>43</v>
      </c>
      <c r="G3" s="463" t="s">
        <v>44</v>
      </c>
      <c r="H3" s="463" t="s">
        <v>166</v>
      </c>
      <c r="I3" s="463" t="s">
        <v>167</v>
      </c>
      <c r="J3" s="463" t="s">
        <v>201</v>
      </c>
      <c r="K3" s="463" t="s">
        <v>453</v>
      </c>
      <c r="L3" s="464" t="s">
        <v>454</v>
      </c>
    </row>
    <row r="4" spans="1:12" ht="15" customHeight="1">
      <c r="A4" s="133"/>
      <c r="B4" s="465"/>
      <c r="C4" s="1681" t="s">
        <v>1355</v>
      </c>
      <c r="D4" s="1682"/>
      <c r="E4" s="1683"/>
      <c r="F4" s="1684" t="s">
        <v>1356</v>
      </c>
      <c r="G4" s="1685"/>
      <c r="H4" s="1685"/>
      <c r="I4" s="1685"/>
      <c r="J4" s="1685"/>
      <c r="K4" s="1686"/>
      <c r="L4" s="769"/>
    </row>
    <row r="5" spans="1:12" ht="57.6">
      <c r="C5" s="770" t="s">
        <v>1282</v>
      </c>
      <c r="D5" s="771" t="s">
        <v>1327</v>
      </c>
      <c r="E5" s="772" t="s">
        <v>1357</v>
      </c>
      <c r="F5" s="770" t="s">
        <v>1358</v>
      </c>
      <c r="G5" s="771" t="s">
        <v>1359</v>
      </c>
      <c r="H5" s="771" t="s">
        <v>1360</v>
      </c>
      <c r="I5" s="771" t="s">
        <v>1361</v>
      </c>
      <c r="J5" s="771" t="s">
        <v>1362</v>
      </c>
      <c r="K5" s="772" t="s">
        <v>1363</v>
      </c>
      <c r="L5" s="773" t="s">
        <v>1364</v>
      </c>
    </row>
    <row r="6" spans="1:12">
      <c r="A6" s="466">
        <v>1</v>
      </c>
      <c r="B6" s="467" t="s">
        <v>1365</v>
      </c>
      <c r="C6" s="993"/>
      <c r="D6" s="993"/>
      <c r="E6" s="993"/>
      <c r="F6" s="993"/>
      <c r="G6" s="993"/>
      <c r="H6" s="993"/>
      <c r="I6" s="993"/>
      <c r="J6" s="993"/>
      <c r="K6" s="993"/>
      <c r="L6" s="994"/>
    </row>
    <row r="7" spans="1:12">
      <c r="A7" s="466">
        <v>2</v>
      </c>
      <c r="B7" s="468" t="s">
        <v>1366</v>
      </c>
      <c r="C7" s="995"/>
      <c r="D7" s="995"/>
      <c r="E7" s="995"/>
      <c r="F7" s="996"/>
      <c r="G7" s="996"/>
      <c r="H7" s="996"/>
      <c r="I7" s="996"/>
      <c r="J7" s="996"/>
      <c r="K7" s="997"/>
      <c r="L7" s="998"/>
    </row>
    <row r="8" spans="1:12">
      <c r="A8" s="466">
        <v>3</v>
      </c>
      <c r="B8" s="469" t="s">
        <v>1367</v>
      </c>
      <c r="C8" s="996"/>
      <c r="D8" s="996"/>
      <c r="E8" s="996"/>
      <c r="F8" s="999"/>
      <c r="G8" s="999"/>
      <c r="H8" s="999"/>
      <c r="I8" s="999"/>
      <c r="J8" s="999"/>
      <c r="K8" s="1000"/>
      <c r="L8" s="998"/>
    </row>
    <row r="9" spans="1:12">
      <c r="A9" s="466">
        <v>4</v>
      </c>
      <c r="B9" s="469" t="s">
        <v>1368</v>
      </c>
      <c r="C9" s="996"/>
      <c r="D9" s="996"/>
      <c r="E9" s="996"/>
      <c r="F9" s="999"/>
      <c r="G9" s="999"/>
      <c r="H9" s="999"/>
      <c r="I9" s="999"/>
      <c r="J9" s="999"/>
      <c r="K9" s="1000"/>
      <c r="L9" s="998"/>
    </row>
    <row r="10" spans="1:12">
      <c r="A10" s="466">
        <v>5</v>
      </c>
      <c r="B10" s="467" t="s">
        <v>1369</v>
      </c>
      <c r="C10" s="1001"/>
      <c r="D10" s="995"/>
      <c r="E10" s="995"/>
      <c r="F10" s="1002"/>
      <c r="G10" s="1002"/>
      <c r="H10" s="1002"/>
      <c r="I10" s="1002"/>
      <c r="J10" s="1002"/>
      <c r="K10" s="1003"/>
      <c r="L10" s="998"/>
    </row>
    <row r="11" spans="1:12">
      <c r="A11" s="466">
        <v>6</v>
      </c>
      <c r="B11" s="468" t="s">
        <v>1370</v>
      </c>
      <c r="C11" s="1004"/>
      <c r="D11" s="1005"/>
      <c r="E11" s="1005"/>
      <c r="F11" s="1006"/>
      <c r="G11" s="1006"/>
      <c r="H11" s="1006"/>
      <c r="I11" s="1006"/>
      <c r="J11" s="1006"/>
      <c r="K11" s="1007"/>
      <c r="L11" s="998"/>
    </row>
    <row r="12" spans="1:12">
      <c r="A12" s="466">
        <v>7</v>
      </c>
      <c r="B12" s="469" t="s">
        <v>1371</v>
      </c>
      <c r="C12" s="1004"/>
      <c r="D12" s="1005"/>
      <c r="E12" s="1005"/>
      <c r="F12" s="1006"/>
      <c r="G12" s="1006"/>
      <c r="H12" s="1006"/>
      <c r="I12" s="1006"/>
      <c r="J12" s="1006"/>
      <c r="K12" s="1007"/>
      <c r="L12" s="998"/>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7.xml><?xml version="1.0" encoding="utf-8"?>
<worksheet xmlns="http://schemas.openxmlformats.org/spreadsheetml/2006/main" xmlns:r="http://schemas.openxmlformats.org/officeDocument/2006/relationships">
  <sheetPr>
    <tabColor rgb="FF0070C0"/>
    <pageSetUpPr fitToPage="1"/>
  </sheetPr>
  <dimension ref="B2:L14"/>
  <sheetViews>
    <sheetView showGridLines="0" workbookViewId="0">
      <selection activeCell="B15" sqref="B15"/>
    </sheetView>
  </sheetViews>
  <sheetFormatPr defaultRowHeight="14.4"/>
  <sheetData>
    <row r="2" spans="2:12">
      <c r="B2" t="s">
        <v>1884</v>
      </c>
    </row>
    <row r="3" spans="2:12">
      <c r="B3" t="s">
        <v>1885</v>
      </c>
    </row>
    <row r="5" spans="2:12">
      <c r="B5" s="1196" t="s">
        <v>1372</v>
      </c>
      <c r="C5" s="1197"/>
      <c r="D5" s="1197"/>
      <c r="E5" s="1197"/>
      <c r="F5" s="1197"/>
      <c r="G5" s="1197"/>
      <c r="H5" s="1197"/>
      <c r="I5" s="1197"/>
      <c r="J5" s="1197"/>
      <c r="K5" s="1197"/>
      <c r="L5" s="1198"/>
    </row>
    <row r="6" spans="2:12">
      <c r="B6" s="1199" t="s">
        <v>1373</v>
      </c>
      <c r="C6" s="1195"/>
      <c r="D6" s="1195"/>
      <c r="E6" s="1195"/>
      <c r="F6" s="1195"/>
      <c r="G6" s="1195"/>
      <c r="H6" s="1195"/>
      <c r="I6" s="1195"/>
      <c r="J6" s="1195"/>
      <c r="K6" s="1195"/>
      <c r="L6" s="1200"/>
    </row>
    <row r="7" spans="2:12" ht="22.5" customHeight="1">
      <c r="B7" s="1199" t="s">
        <v>1374</v>
      </c>
      <c r="C7" s="1195"/>
      <c r="D7" s="1195"/>
      <c r="E7" s="1195"/>
      <c r="F7" s="1195"/>
      <c r="G7" s="1195"/>
      <c r="H7" s="1195"/>
      <c r="I7" s="1195"/>
      <c r="J7" s="1195"/>
      <c r="K7" s="1195"/>
      <c r="L7" s="1200"/>
    </row>
    <row r="8" spans="2:12">
      <c r="B8" s="1201" t="s">
        <v>1375</v>
      </c>
      <c r="C8" s="1202"/>
      <c r="D8" s="1202"/>
      <c r="E8" s="1202"/>
      <c r="F8" s="1202"/>
      <c r="G8" s="1202"/>
      <c r="H8" s="1202"/>
      <c r="I8" s="1202"/>
      <c r="J8" s="1202"/>
      <c r="K8" s="1202"/>
      <c r="L8" s="1203"/>
    </row>
    <row r="9" spans="2:12" ht="22.5" customHeight="1"/>
    <row r="10" spans="2:12" ht="22.5" customHeight="1">
      <c r="B10" s="1194"/>
      <c r="C10" s="1194"/>
      <c r="D10" s="1194"/>
      <c r="E10" s="1194"/>
      <c r="F10" s="1194"/>
      <c r="G10" s="1194"/>
      <c r="H10" s="1194"/>
      <c r="I10" s="1194"/>
      <c r="J10" s="1194"/>
      <c r="K10" s="1194"/>
      <c r="L10" s="1194"/>
    </row>
    <row r="11" spans="2:12" ht="22.5" customHeight="1">
      <c r="B11" s="1195"/>
      <c r="C11" s="1195"/>
      <c r="D11" s="1195"/>
      <c r="E11" s="1195"/>
      <c r="F11" s="1195"/>
      <c r="G11" s="1195"/>
      <c r="H11" s="1195"/>
      <c r="I11" s="1195"/>
      <c r="J11" s="1195"/>
      <c r="K11" s="1195"/>
      <c r="L11" s="1195"/>
    </row>
    <row r="12" spans="2:12" ht="22.5" customHeight="1">
      <c r="B12" s="1194"/>
      <c r="C12" s="1194"/>
      <c r="D12" s="1194"/>
      <c r="E12" s="1194"/>
      <c r="F12" s="1194"/>
      <c r="G12" s="1194"/>
      <c r="H12" s="1194"/>
      <c r="I12" s="1194"/>
      <c r="J12" s="1194"/>
      <c r="K12" s="1194"/>
      <c r="L12" s="1194"/>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AE1'!A1" display="Šablona EU AE1 – Zatížená a nezatížená aktiva"/>
    <hyperlink ref="B6:L6" location="'EU AE2'!A1" display="Šablona EU AE2 – Přijatý kolaterál a emitované vlastní dluhové cenné papíry"/>
    <hyperlink ref="B7:L7" location="' EU AE3'!A1" display="Šablona EU AE3 – Zdroje zatížení"/>
    <hyperlink ref="B8:L8" location="'EU AE4'!A1" display="Tabulka EU AE4 – Průvodní komentář"/>
  </hyperlinks>
  <pageMargins left="0.70866141732283472" right="0.70866141732283472" top="0.74803149606299213" bottom="0.74803149606299213" header="0.31496062992125984" footer="0.31496062992125984"/>
  <pageSetup paperSize="9" orientation="landscape" verticalDpi="1200" r:id="rId1"/>
</worksheet>
</file>

<file path=xl/worksheets/sheet108.xml><?xml version="1.0" encoding="utf-8"?>
<worksheet xmlns="http://schemas.openxmlformats.org/spreadsheetml/2006/main" xmlns:r="http://schemas.openxmlformats.org/officeDocument/2006/relationships">
  <sheetPr>
    <tabColor theme="9" tint="0.79998168889431442"/>
  </sheetPr>
  <dimension ref="A1:J15"/>
  <sheetViews>
    <sheetView showGridLines="0" view="pageLayout" zoomScaleNormal="100" workbookViewId="0">
      <selection activeCell="B15" sqref="B15"/>
    </sheetView>
  </sheetViews>
  <sheetFormatPr defaultRowHeight="14.4"/>
  <cols>
    <col min="1" max="1" width="5.6640625" customWidth="1"/>
    <col min="2" max="2" width="47.109375" customWidth="1"/>
    <col min="3" max="7" width="17.6640625" customWidth="1"/>
    <col min="8" max="8" width="19.33203125" customWidth="1"/>
    <col min="9" max="10" width="17.6640625" customWidth="1"/>
  </cols>
  <sheetData>
    <row r="1" spans="1:10" ht="24.6">
      <c r="A1" s="470"/>
      <c r="B1" s="471" t="s">
        <v>1372</v>
      </c>
      <c r="C1" s="472"/>
      <c r="D1" s="6"/>
      <c r="E1" s="6"/>
      <c r="F1" s="6"/>
      <c r="G1" s="6"/>
      <c r="H1" s="6"/>
      <c r="I1" s="6"/>
      <c r="J1" s="6"/>
    </row>
    <row r="2" spans="1:10" ht="15.6">
      <c r="A2" s="470"/>
      <c r="B2" s="473"/>
      <c r="C2" s="474"/>
      <c r="D2" s="474"/>
      <c r="E2" s="474"/>
      <c r="F2" s="474"/>
      <c r="G2" s="474"/>
      <c r="H2" s="474"/>
      <c r="I2" s="474"/>
      <c r="J2" s="470"/>
    </row>
    <row r="3" spans="1:10" ht="15.6">
      <c r="A3" s="470"/>
      <c r="B3" s="473"/>
      <c r="C3" s="474"/>
      <c r="D3" s="474"/>
      <c r="E3" s="474"/>
      <c r="F3" s="474"/>
      <c r="G3" s="474"/>
      <c r="H3" s="474"/>
      <c r="I3" s="474"/>
      <c r="J3" s="470"/>
    </row>
    <row r="4" spans="1:10">
      <c r="A4" s="470"/>
      <c r="B4" s="475"/>
      <c r="C4" s="1687" t="s">
        <v>1376</v>
      </c>
      <c r="D4" s="1688"/>
      <c r="E4" s="1689" t="s">
        <v>1377</v>
      </c>
      <c r="F4" s="1690"/>
      <c r="G4" s="1687" t="s">
        <v>1378</v>
      </c>
      <c r="H4" s="1688"/>
      <c r="I4" s="1689" t="s">
        <v>1379</v>
      </c>
      <c r="J4" s="1690"/>
    </row>
    <row r="5" spans="1:10" ht="43.2">
      <c r="A5" s="470"/>
      <c r="B5" s="476"/>
      <c r="C5" s="477"/>
      <c r="D5" s="478" t="s">
        <v>1380</v>
      </c>
      <c r="E5" s="477"/>
      <c r="F5" s="478" t="s">
        <v>1380</v>
      </c>
      <c r="G5" s="477"/>
      <c r="H5" s="478" t="s">
        <v>1381</v>
      </c>
      <c r="I5" s="479"/>
      <c r="J5" s="478" t="s">
        <v>1381</v>
      </c>
    </row>
    <row r="6" spans="1:10">
      <c r="A6" s="480"/>
      <c r="B6" s="481"/>
      <c r="C6" s="13" t="s">
        <v>473</v>
      </c>
      <c r="D6" s="13" t="s">
        <v>766</v>
      </c>
      <c r="E6" s="13" t="s">
        <v>768</v>
      </c>
      <c r="F6" s="13" t="s">
        <v>770</v>
      </c>
      <c r="G6" s="13" t="s">
        <v>772</v>
      </c>
      <c r="H6" s="13" t="s">
        <v>776</v>
      </c>
      <c r="I6" s="13" t="s">
        <v>778</v>
      </c>
      <c r="J6" s="13" t="s">
        <v>780</v>
      </c>
    </row>
    <row r="7" spans="1:10">
      <c r="A7" s="482" t="s">
        <v>473</v>
      </c>
      <c r="B7" s="483" t="s">
        <v>1382</v>
      </c>
      <c r="C7" s="173"/>
      <c r="D7" s="173"/>
      <c r="E7" s="484"/>
      <c r="F7" s="484"/>
      <c r="G7" s="173"/>
      <c r="H7" s="173"/>
      <c r="I7" s="485"/>
      <c r="J7" s="484"/>
    </row>
    <row r="8" spans="1:10">
      <c r="A8" s="13" t="s">
        <v>766</v>
      </c>
      <c r="B8" s="486" t="s">
        <v>1383</v>
      </c>
      <c r="C8" s="173"/>
      <c r="D8" s="173"/>
      <c r="E8" s="173"/>
      <c r="F8" s="173"/>
      <c r="G8" s="173"/>
      <c r="H8" s="173"/>
      <c r="I8" s="487"/>
      <c r="J8" s="173"/>
    </row>
    <row r="9" spans="1:10">
      <c r="A9" s="13" t="s">
        <v>768</v>
      </c>
      <c r="B9" s="486" t="s">
        <v>779</v>
      </c>
      <c r="C9" s="173"/>
      <c r="D9" s="173"/>
      <c r="E9" s="173"/>
      <c r="F9" s="173"/>
      <c r="G9" s="173"/>
      <c r="H9" s="173"/>
      <c r="I9" s="173"/>
      <c r="J9" s="173"/>
    </row>
    <row r="10" spans="1:10">
      <c r="A10" s="13" t="s">
        <v>770</v>
      </c>
      <c r="B10" s="488" t="s">
        <v>1384</v>
      </c>
      <c r="C10" s="173"/>
      <c r="D10" s="173"/>
      <c r="E10" s="173"/>
      <c r="F10" s="173"/>
      <c r="G10" s="173"/>
      <c r="H10" s="173"/>
      <c r="I10" s="173"/>
      <c r="J10" s="173"/>
    </row>
    <row r="11" spans="1:10">
      <c r="A11" s="13" t="s">
        <v>772</v>
      </c>
      <c r="B11" s="489" t="s">
        <v>1385</v>
      </c>
      <c r="C11" s="173"/>
      <c r="D11" s="173"/>
      <c r="E11" s="173"/>
      <c r="F11" s="173"/>
      <c r="G11" s="173"/>
      <c r="H11" s="173"/>
      <c r="I11" s="173"/>
      <c r="J11" s="173"/>
    </row>
    <row r="12" spans="1:10">
      <c r="A12" s="13" t="s">
        <v>774</v>
      </c>
      <c r="B12" s="488" t="s">
        <v>1386</v>
      </c>
      <c r="C12" s="173"/>
      <c r="D12" s="173"/>
      <c r="E12" s="173"/>
      <c r="F12" s="173"/>
      <c r="G12" s="173"/>
      <c r="H12" s="173"/>
      <c r="I12" s="173"/>
      <c r="J12" s="173"/>
    </row>
    <row r="13" spans="1:10">
      <c r="A13" s="13" t="s">
        <v>776</v>
      </c>
      <c r="B13" s="488" t="s">
        <v>1387</v>
      </c>
      <c r="C13" s="173"/>
      <c r="D13" s="173"/>
      <c r="E13" s="173"/>
      <c r="F13" s="173"/>
      <c r="G13" s="173"/>
      <c r="H13" s="173"/>
      <c r="I13" s="173"/>
      <c r="J13" s="173"/>
    </row>
    <row r="14" spans="1:10">
      <c r="A14" s="13" t="s">
        <v>778</v>
      </c>
      <c r="B14" s="488" t="s">
        <v>1388</v>
      </c>
      <c r="C14" s="173"/>
      <c r="D14" s="173"/>
      <c r="E14" s="173"/>
      <c r="F14" s="173"/>
      <c r="G14" s="173"/>
      <c r="H14" s="173"/>
      <c r="I14" s="173"/>
      <c r="J14" s="173"/>
    </row>
    <row r="15" spans="1:10">
      <c r="A15" s="13" t="s">
        <v>782</v>
      </c>
      <c r="B15" s="486" t="s">
        <v>1389</v>
      </c>
      <c r="C15" s="173"/>
      <c r="D15" s="173"/>
      <c r="E15" s="490"/>
      <c r="F15" s="490"/>
      <c r="G15" s="173"/>
      <c r="H15" s="173"/>
      <c r="I15" s="491"/>
      <c r="J15" s="490"/>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sheetPr>
    <tabColor theme="9" tint="0.79998168889431442"/>
  </sheetPr>
  <dimension ref="A1:AZ22"/>
  <sheetViews>
    <sheetView showGridLines="0" view="pageLayout" zoomScaleNormal="100" workbookViewId="0">
      <selection activeCell="B15" sqref="B15"/>
    </sheetView>
  </sheetViews>
  <sheetFormatPr defaultColWidth="8.88671875" defaultRowHeight="13.2"/>
  <cols>
    <col min="1" max="1" width="5.6640625" style="480" customWidth="1"/>
    <col min="2" max="2" width="72" style="480" customWidth="1"/>
    <col min="3" max="4" width="17.6640625" style="480" customWidth="1"/>
    <col min="5" max="7" width="17.6640625" style="470" customWidth="1"/>
    <col min="8" max="8" width="19.33203125" style="470" customWidth="1"/>
    <col min="9" max="10" width="17.6640625" style="470" customWidth="1"/>
    <col min="11" max="11" width="13.6640625" style="470" customWidth="1"/>
    <col min="12" max="52" width="8.88671875" style="470"/>
    <col min="53" max="16384" width="8.88671875" style="480"/>
  </cols>
  <sheetData>
    <row r="1" spans="1:35" ht="18">
      <c r="A1" s="492"/>
      <c r="B1" s="471" t="s">
        <v>1373</v>
      </c>
      <c r="C1" s="493"/>
      <c r="D1" s="493"/>
      <c r="E1" s="493"/>
      <c r="F1" s="493"/>
    </row>
    <row r="2" spans="1:35" ht="18">
      <c r="A2" s="492"/>
      <c r="B2" s="494"/>
      <c r="C2" s="493"/>
      <c r="D2" s="493"/>
      <c r="E2" s="493"/>
      <c r="F2" s="493"/>
    </row>
    <row r="3" spans="1:35" s="473" customFormat="1" ht="15.6">
      <c r="C3" s="474"/>
      <c r="D3" s="474"/>
      <c r="E3" s="474"/>
      <c r="F3" s="474"/>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row>
    <row r="4" spans="1:35" ht="14.4">
      <c r="A4" s="495"/>
      <c r="B4" s="496"/>
      <c r="C4" s="1687" t="s">
        <v>1390</v>
      </c>
      <c r="D4" s="1688"/>
      <c r="E4" s="1693" t="s">
        <v>1391</v>
      </c>
      <c r="F4" s="1694"/>
    </row>
    <row r="5" spans="1:35" ht="55.95" customHeight="1">
      <c r="A5" s="495"/>
      <c r="B5" s="496"/>
      <c r="C5" s="1691"/>
      <c r="D5" s="1692"/>
      <c r="E5" s="1687" t="s">
        <v>1392</v>
      </c>
      <c r="F5" s="1688"/>
    </row>
    <row r="6" spans="1:35" ht="43.2">
      <c r="A6" s="476"/>
      <c r="B6" s="497"/>
      <c r="C6" s="498"/>
      <c r="D6" s="478" t="s">
        <v>1380</v>
      </c>
      <c r="E6" s="499"/>
      <c r="F6" s="478" t="s">
        <v>1381</v>
      </c>
    </row>
    <row r="7" spans="1:35" ht="14.4">
      <c r="A7" s="476"/>
      <c r="B7" s="497"/>
      <c r="C7" s="13" t="s">
        <v>473</v>
      </c>
      <c r="D7" s="13" t="s">
        <v>766</v>
      </c>
      <c r="E7" s="13" t="s">
        <v>768</v>
      </c>
      <c r="F7" s="13" t="s">
        <v>772</v>
      </c>
    </row>
    <row r="8" spans="1:35" ht="14.4">
      <c r="A8" s="482" t="s">
        <v>783</v>
      </c>
      <c r="B8" s="500" t="s">
        <v>1393</v>
      </c>
      <c r="C8" s="173"/>
      <c r="D8" s="173"/>
      <c r="E8" s="173"/>
      <c r="F8" s="173"/>
    </row>
    <row r="9" spans="1:35" ht="14.4">
      <c r="A9" s="13" t="s">
        <v>784</v>
      </c>
      <c r="B9" s="501" t="s">
        <v>1394</v>
      </c>
      <c r="C9" s="173"/>
      <c r="D9" s="173"/>
      <c r="E9" s="173"/>
      <c r="F9" s="173"/>
    </row>
    <row r="10" spans="1:35" ht="14.4">
      <c r="A10" s="13" t="s">
        <v>785</v>
      </c>
      <c r="B10" s="501" t="s">
        <v>1383</v>
      </c>
      <c r="C10" s="173"/>
      <c r="D10" s="173"/>
      <c r="E10" s="173"/>
      <c r="F10" s="173"/>
    </row>
    <row r="11" spans="1:35" ht="14.4">
      <c r="A11" s="13" t="s">
        <v>786</v>
      </c>
      <c r="B11" s="501" t="s">
        <v>779</v>
      </c>
      <c r="C11" s="173"/>
      <c r="D11" s="173"/>
      <c r="E11" s="173"/>
      <c r="F11" s="173"/>
    </row>
    <row r="12" spans="1:35" ht="14.4">
      <c r="A12" s="13" t="s">
        <v>787</v>
      </c>
      <c r="B12" s="502" t="s">
        <v>1384</v>
      </c>
      <c r="C12" s="173"/>
      <c r="D12" s="173"/>
      <c r="E12" s="173"/>
      <c r="F12" s="173"/>
    </row>
    <row r="13" spans="1:35" ht="14.4">
      <c r="A13" s="13" t="s">
        <v>788</v>
      </c>
      <c r="B13" s="503" t="s">
        <v>1385</v>
      </c>
      <c r="C13" s="173"/>
      <c r="D13" s="173"/>
      <c r="E13" s="173"/>
      <c r="F13" s="173"/>
    </row>
    <row r="14" spans="1:35" ht="14.4">
      <c r="A14" s="13" t="s">
        <v>789</v>
      </c>
      <c r="B14" s="502" t="s">
        <v>1386</v>
      </c>
      <c r="C14" s="173"/>
      <c r="D14" s="173"/>
      <c r="E14" s="173"/>
      <c r="F14" s="173"/>
    </row>
    <row r="15" spans="1:35" ht="14.4">
      <c r="A15" s="13" t="s">
        <v>790</v>
      </c>
      <c r="B15" s="502" t="s">
        <v>1387</v>
      </c>
      <c r="C15" s="173"/>
      <c r="D15" s="173"/>
      <c r="E15" s="173"/>
      <c r="F15" s="173"/>
    </row>
    <row r="16" spans="1:35" ht="14.4">
      <c r="A16" s="13" t="s">
        <v>791</v>
      </c>
      <c r="B16" s="502" t="s">
        <v>1388</v>
      </c>
      <c r="C16" s="173"/>
      <c r="D16" s="173"/>
      <c r="E16" s="173"/>
      <c r="F16" s="173"/>
    </row>
    <row r="17" spans="1:6" ht="14.4">
      <c r="A17" s="13" t="s">
        <v>792</v>
      </c>
      <c r="B17" s="501" t="s">
        <v>1395</v>
      </c>
      <c r="C17" s="173"/>
      <c r="D17" s="173"/>
      <c r="E17" s="173"/>
      <c r="F17" s="173"/>
    </row>
    <row r="18" spans="1:6" ht="14.4">
      <c r="A18" s="13" t="s">
        <v>1396</v>
      </c>
      <c r="B18" s="501" t="s">
        <v>1397</v>
      </c>
      <c r="C18" s="173"/>
      <c r="D18" s="173"/>
      <c r="E18" s="173"/>
      <c r="F18" s="173"/>
    </row>
    <row r="19" spans="1:6" ht="28.8">
      <c r="A19" s="482" t="s">
        <v>1398</v>
      </c>
      <c r="B19" s="500" t="s">
        <v>1399</v>
      </c>
      <c r="C19" s="173"/>
      <c r="D19" s="173"/>
      <c r="E19" s="173"/>
      <c r="F19" s="173"/>
    </row>
    <row r="20" spans="1:6" ht="14.4">
      <c r="A20" s="482">
        <v>241</v>
      </c>
      <c r="B20" s="500" t="s">
        <v>1400</v>
      </c>
      <c r="C20" s="484"/>
      <c r="D20" s="484"/>
      <c r="E20" s="173"/>
      <c r="F20" s="173"/>
    </row>
    <row r="21" spans="1:6" ht="14.4">
      <c r="A21" s="504">
        <v>250</v>
      </c>
      <c r="B21" s="505" t="s">
        <v>1401</v>
      </c>
      <c r="C21" s="173"/>
      <c r="D21" s="173"/>
      <c r="E21" s="484"/>
      <c r="F21" s="484"/>
    </row>
    <row r="22" spans="1:6">
      <c r="B22" s="506"/>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1.xml><?xml version="1.0" encoding="utf-8"?>
<worksheet xmlns="http://schemas.openxmlformats.org/spreadsheetml/2006/main" xmlns:r="http://schemas.openxmlformats.org/officeDocument/2006/relationships">
  <sheetPr>
    <tabColor rgb="FFFFC000"/>
  </sheetPr>
  <dimension ref="A1:D88"/>
  <sheetViews>
    <sheetView topLeftCell="A19" zoomScaleNormal="100" zoomScaleSheetLayoutView="100" workbookViewId="0">
      <selection activeCell="F27" sqref="F27"/>
    </sheetView>
  </sheetViews>
  <sheetFormatPr defaultColWidth="9.109375" defaultRowHeight="14.4"/>
  <cols>
    <col min="1" max="1" width="18" style="1053" customWidth="1"/>
    <col min="2" max="2" width="4.88671875" style="1053" customWidth="1"/>
    <col min="3" max="3" width="44.5546875" style="1053" customWidth="1"/>
    <col min="4" max="4" width="34.44140625" style="1053" customWidth="1"/>
    <col min="5" max="16384" width="9.109375" style="1053"/>
  </cols>
  <sheetData>
    <row r="1" spans="1:4">
      <c r="A1" s="1081" t="s">
        <v>997</v>
      </c>
      <c r="B1" s="1080"/>
      <c r="C1" s="1237" t="s">
        <v>2097</v>
      </c>
      <c r="D1" s="1238"/>
    </row>
    <row r="2" spans="1:4">
      <c r="A2" s="1079" t="s">
        <v>2095</v>
      </c>
      <c r="B2" s="1078"/>
      <c r="C2" s="1077"/>
      <c r="D2" s="1076"/>
    </row>
    <row r="3" spans="1:4" ht="15" thickBot="1">
      <c r="A3" s="1242"/>
      <c r="B3" s="1243"/>
      <c r="C3" s="1243"/>
      <c r="D3" s="1075"/>
    </row>
    <row r="4" spans="1:4" ht="27" thickBot="1">
      <c r="A4" s="1074" t="s">
        <v>2096</v>
      </c>
      <c r="B4" s="1239" t="s">
        <v>2095</v>
      </c>
      <c r="C4" s="1240"/>
      <c r="D4" s="1241"/>
    </row>
    <row r="5" spans="1:4" ht="15" thickBot="1">
      <c r="A5" s="1073" t="s">
        <v>2094</v>
      </c>
      <c r="B5" s="1072"/>
      <c r="C5" s="1071">
        <f>+[1]Obsah!$D$4</f>
        <v>43100</v>
      </c>
      <c r="D5" s="1070"/>
    </row>
    <row r="6" spans="1:4" ht="59.25" customHeight="1" thickBot="1">
      <c r="A6" s="1235" t="s">
        <v>2093</v>
      </c>
      <c r="B6" s="1236"/>
      <c r="C6" s="1236"/>
      <c r="D6" s="1068"/>
    </row>
    <row r="7" spans="1:4" ht="30" customHeight="1" thickBot="1">
      <c r="A7" s="1233" t="s">
        <v>2092</v>
      </c>
      <c r="B7" s="1234"/>
      <c r="C7" s="1234"/>
      <c r="D7" s="1068"/>
    </row>
    <row r="8" spans="1:4" ht="15" thickBot="1">
      <c r="A8" s="1235" t="s">
        <v>2091</v>
      </c>
      <c r="B8" s="1236"/>
      <c r="C8" s="1236"/>
      <c r="D8" s="1068"/>
    </row>
    <row r="9" spans="1:4" ht="15" thickBot="1">
      <c r="A9" s="1235" t="s">
        <v>2090</v>
      </c>
      <c r="B9" s="1236"/>
      <c r="C9" s="1236"/>
      <c r="D9" s="1068"/>
    </row>
    <row r="10" spans="1:4" ht="15" thickBot="1">
      <c r="A10" s="1235" t="s">
        <v>2089</v>
      </c>
      <c r="B10" s="1236"/>
      <c r="C10" s="1236"/>
      <c r="D10" s="1068"/>
    </row>
    <row r="11" spans="1:4" ht="33" customHeight="1" thickBot="1">
      <c r="A11" s="1069"/>
      <c r="B11" s="1244" t="s">
        <v>2088</v>
      </c>
      <c r="C11" s="1245"/>
      <c r="D11" s="1068"/>
    </row>
    <row r="12" spans="1:4" ht="124.5" customHeight="1">
      <c r="A12" s="1222" t="s">
        <v>2087</v>
      </c>
      <c r="B12" s="1225" t="s">
        <v>2086</v>
      </c>
      <c r="C12" s="1067" t="s">
        <v>2085</v>
      </c>
      <c r="D12" s="1228" t="s">
        <v>2052</v>
      </c>
    </row>
    <row r="13" spans="1:4" ht="115.5" customHeight="1" thickBot="1">
      <c r="A13" s="1224"/>
      <c r="B13" s="1227"/>
      <c r="C13" s="1059" t="s">
        <v>2084</v>
      </c>
      <c r="D13" s="1229"/>
    </row>
    <row r="14" spans="1:4" ht="184.5" customHeight="1">
      <c r="A14" s="1222" t="s">
        <v>2073</v>
      </c>
      <c r="B14" s="1225" t="s">
        <v>2083</v>
      </c>
      <c r="C14" s="1066" t="s">
        <v>2082</v>
      </c>
      <c r="D14" s="1065" t="s">
        <v>2081</v>
      </c>
    </row>
    <row r="15" spans="1:4" ht="44.25" customHeight="1">
      <c r="A15" s="1223"/>
      <c r="B15" s="1226"/>
      <c r="C15" s="1066" t="s">
        <v>2080</v>
      </c>
      <c r="D15" s="1065"/>
    </row>
    <row r="16" spans="1:4" ht="66">
      <c r="A16" s="1223"/>
      <c r="B16" s="1226"/>
      <c r="C16" s="1066" t="s">
        <v>2079</v>
      </c>
      <c r="D16" s="1065" t="s">
        <v>2078</v>
      </c>
    </row>
    <row r="17" spans="1:4" ht="26.4">
      <c r="A17" s="1223"/>
      <c r="B17" s="1226"/>
      <c r="C17" s="1066" t="s">
        <v>2077</v>
      </c>
      <c r="D17" s="1065" t="s">
        <v>2076</v>
      </c>
    </row>
    <row r="18" spans="1:4" ht="40.200000000000003" thickBot="1">
      <c r="A18" s="1224"/>
      <c r="B18" s="1227"/>
      <c r="C18" s="1059" t="s">
        <v>2075</v>
      </c>
      <c r="D18" s="1058" t="s">
        <v>2074</v>
      </c>
    </row>
    <row r="19" spans="1:4" ht="134.25" customHeight="1" thickBot="1">
      <c r="A19" s="1063" t="s">
        <v>2073</v>
      </c>
      <c r="B19" s="1062" t="s">
        <v>2072</v>
      </c>
      <c r="C19" s="1062" t="s">
        <v>2071</v>
      </c>
      <c r="D19" s="1228" t="s">
        <v>2070</v>
      </c>
    </row>
    <row r="20" spans="1:4" ht="27.75" customHeight="1">
      <c r="A20" s="1064" t="s">
        <v>2066</v>
      </c>
      <c r="B20" s="1225" t="s">
        <v>2069</v>
      </c>
      <c r="C20" s="1225" t="s">
        <v>2068</v>
      </c>
      <c r="D20" s="1230"/>
    </row>
    <row r="21" spans="1:4" ht="36" customHeight="1" thickBot="1">
      <c r="A21" s="1060" t="s">
        <v>2067</v>
      </c>
      <c r="B21" s="1227"/>
      <c r="C21" s="1227"/>
      <c r="D21" s="1229"/>
    </row>
    <row r="22" spans="1:4" ht="75.75" customHeight="1" thickBot="1">
      <c r="A22" s="1060" t="s">
        <v>2066</v>
      </c>
      <c r="B22" s="1059" t="s">
        <v>2065</v>
      </c>
      <c r="C22" s="1059" t="s">
        <v>2064</v>
      </c>
      <c r="D22" s="1058" t="s">
        <v>2063</v>
      </c>
    </row>
    <row r="23" spans="1:4" ht="91.5" customHeight="1">
      <c r="A23" s="1063" t="s">
        <v>2062</v>
      </c>
      <c r="B23" s="1062" t="s">
        <v>2061</v>
      </c>
      <c r="C23" s="1062" t="s">
        <v>2060</v>
      </c>
      <c r="D23" s="1061" t="s">
        <v>2059</v>
      </c>
    </row>
    <row r="24" spans="1:4" ht="72" customHeight="1" thickBot="1">
      <c r="A24" s="1060" t="s">
        <v>2058</v>
      </c>
      <c r="B24" s="1059" t="s">
        <v>2057</v>
      </c>
      <c r="C24" s="1059" t="s">
        <v>2056</v>
      </c>
      <c r="D24" s="1058" t="s">
        <v>2055</v>
      </c>
    </row>
    <row r="25" spans="1:4">
      <c r="A25" s="1057"/>
      <c r="B25" s="1057"/>
      <c r="C25" s="1057"/>
      <c r="D25" s="1057"/>
    </row>
    <row r="26" spans="1:4">
      <c r="A26" s="1231" t="s">
        <v>2054</v>
      </c>
      <c r="B26" s="1232"/>
      <c r="C26" s="1232"/>
      <c r="D26" s="1056"/>
    </row>
    <row r="27" spans="1:4" ht="68.25" customHeight="1">
      <c r="A27" s="1231" t="s">
        <v>2053</v>
      </c>
      <c r="B27" s="1231"/>
      <c r="C27" s="1231"/>
      <c r="D27" s="1231"/>
    </row>
    <row r="28" spans="1:4">
      <c r="A28" s="1055"/>
    </row>
    <row r="88" spans="2:4">
      <c r="B88" s="1054"/>
      <c r="C88" s="1054"/>
      <c r="D88" s="1054"/>
    </row>
  </sheetData>
  <mergeCells count="19">
    <mergeCell ref="A9:C9"/>
    <mergeCell ref="A10:C10"/>
    <mergeCell ref="B11:C11"/>
    <mergeCell ref="A12:A13"/>
    <mergeCell ref="B12:B13"/>
    <mergeCell ref="A7:C7"/>
    <mergeCell ref="A8:C8"/>
    <mergeCell ref="C1:D1"/>
    <mergeCell ref="B4:D4"/>
    <mergeCell ref="A3:C3"/>
    <mergeCell ref="A6:C6"/>
    <mergeCell ref="A14:A18"/>
    <mergeCell ref="B14:B18"/>
    <mergeCell ref="D12:D13"/>
    <mergeCell ref="D19:D21"/>
    <mergeCell ref="A27:D27"/>
    <mergeCell ref="A26:C26"/>
    <mergeCell ref="B20:B21"/>
    <mergeCell ref="C20:C21"/>
  </mergeCells>
  <hyperlinks>
    <hyperlink ref="C1" r:id="rId1"/>
  </hyperlinks>
  <pageMargins left="0.25" right="0.25" top="0.75" bottom="0.75" header="0.3" footer="0.3"/>
  <pageSetup paperSize="9" fitToHeight="0" orientation="portrait" r:id="rId2"/>
</worksheet>
</file>

<file path=xl/worksheets/sheet110.xml><?xml version="1.0" encoding="utf-8"?>
<worksheet xmlns="http://schemas.openxmlformats.org/spreadsheetml/2006/main" xmlns:r="http://schemas.openxmlformats.org/officeDocument/2006/relationships">
  <sheetPr>
    <tabColor theme="9" tint="0.79998168889431442"/>
  </sheetPr>
  <dimension ref="A1:AZ9"/>
  <sheetViews>
    <sheetView showGridLines="0" view="pageLayout" zoomScaleNormal="100" workbookViewId="0">
      <selection activeCell="B15" sqref="B15"/>
    </sheetView>
  </sheetViews>
  <sheetFormatPr defaultColWidth="8.88671875" defaultRowHeight="13.2"/>
  <cols>
    <col min="1" max="1" width="5.6640625" style="480" customWidth="1"/>
    <col min="2" max="2" width="72" style="480" customWidth="1"/>
    <col min="3" max="4" width="17.6640625" style="480" customWidth="1"/>
    <col min="5" max="7" width="17.6640625" style="470" customWidth="1"/>
    <col min="8" max="8" width="19.33203125" style="470" customWidth="1"/>
    <col min="9" max="10" width="17.6640625" style="470" customWidth="1"/>
    <col min="11" max="11" width="13.6640625" style="470" customWidth="1"/>
    <col min="12" max="52" width="8.88671875" style="470"/>
    <col min="53" max="16384" width="8.88671875" style="480"/>
  </cols>
  <sheetData>
    <row r="1" spans="1:11" s="507" customFormat="1" ht="20.100000000000001" customHeight="1">
      <c r="B1" s="494" t="s">
        <v>1374</v>
      </c>
      <c r="C1" s="472"/>
      <c r="D1" s="472"/>
      <c r="E1" s="472"/>
      <c r="F1" s="472"/>
      <c r="G1" s="472"/>
      <c r="H1" s="470"/>
      <c r="I1" s="470"/>
      <c r="J1" s="470"/>
      <c r="K1" s="470"/>
    </row>
    <row r="2" spans="1:11" s="507" customFormat="1" ht="20.100000000000001" customHeight="1">
      <c r="B2" s="494"/>
      <c r="C2" s="472"/>
      <c r="D2" s="472"/>
      <c r="E2" s="472"/>
      <c r="F2" s="472"/>
      <c r="G2" s="472"/>
      <c r="H2" s="470"/>
      <c r="I2" s="470"/>
      <c r="J2" s="470"/>
      <c r="K2" s="470"/>
    </row>
    <row r="3" spans="1:11" ht="96" customHeight="1">
      <c r="A3" s="508"/>
      <c r="B3" s="509"/>
      <c r="C3" s="510" t="s">
        <v>1402</v>
      </c>
      <c r="D3" s="511" t="s">
        <v>1403</v>
      </c>
      <c r="E3" s="512"/>
      <c r="F3" s="512"/>
    </row>
    <row r="4" spans="1:11" ht="15.6">
      <c r="A4" s="508"/>
      <c r="B4" s="509"/>
      <c r="C4" s="13" t="s">
        <v>473</v>
      </c>
      <c r="D4" s="13" t="s">
        <v>766</v>
      </c>
      <c r="E4" s="513"/>
      <c r="F4" s="513"/>
    </row>
    <row r="5" spans="1:11" ht="15" customHeight="1">
      <c r="A5" s="482" t="s">
        <v>473</v>
      </c>
      <c r="B5" s="505" t="s">
        <v>1404</v>
      </c>
      <c r="C5" s="1008"/>
      <c r="D5" s="1008"/>
      <c r="E5" s="493"/>
      <c r="F5" s="493"/>
    </row>
    <row r="6" spans="1:11" ht="17.25" customHeight="1">
      <c r="A6" s="514"/>
      <c r="B6" s="515"/>
      <c r="C6" s="470"/>
      <c r="D6" s="470"/>
    </row>
    <row r="8" spans="1:11" ht="13.8">
      <c r="A8" s="516"/>
      <c r="B8" s="517"/>
      <c r="C8" s="517"/>
      <c r="D8" s="517"/>
      <c r="E8" s="517"/>
      <c r="F8" s="517"/>
      <c r="G8" s="517"/>
    </row>
    <row r="9" spans="1:11">
      <c r="B9" s="506"/>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1.xml><?xml version="1.0" encoding="utf-8"?>
<worksheet xmlns="http://schemas.openxmlformats.org/spreadsheetml/2006/main" xmlns:r="http://schemas.openxmlformats.org/officeDocument/2006/relationships">
  <sheetPr>
    <tabColor theme="5" tint="0.79998168889431442"/>
  </sheetPr>
  <dimension ref="A1:AZ15"/>
  <sheetViews>
    <sheetView showGridLines="0" view="pageLayout" zoomScaleNormal="100" workbookViewId="0">
      <selection activeCell="B15" sqref="B15"/>
    </sheetView>
  </sheetViews>
  <sheetFormatPr defaultColWidth="8.88671875" defaultRowHeight="13.2"/>
  <cols>
    <col min="1" max="1" width="11.88671875" style="480" customWidth="1"/>
    <col min="2" max="2" width="78.33203125" style="480" customWidth="1"/>
    <col min="3" max="4" width="17.6640625" style="480" customWidth="1"/>
    <col min="5" max="7" width="17.6640625" style="470" customWidth="1"/>
    <col min="8" max="8" width="19.33203125" style="470" customWidth="1"/>
    <col min="9" max="10" width="17.6640625" style="470" customWidth="1"/>
    <col min="11" max="11" width="13.6640625" style="470" customWidth="1"/>
    <col min="12" max="52" width="8.88671875" style="470"/>
    <col min="53" max="16384" width="8.88671875" style="480"/>
  </cols>
  <sheetData>
    <row r="1" spans="1:6" s="470" customFormat="1" ht="18">
      <c r="A1" s="494" t="s">
        <v>1375</v>
      </c>
      <c r="C1" s="470" t="s">
        <v>168</v>
      </c>
      <c r="D1" s="470" t="s">
        <v>1405</v>
      </c>
    </row>
    <row r="2" spans="1:6" ht="14.4">
      <c r="A2" t="s">
        <v>1406</v>
      </c>
      <c r="B2" s="470"/>
      <c r="C2" s="470"/>
      <c r="D2" s="470"/>
    </row>
    <row r="3" spans="1:6" ht="14.4">
      <c r="A3"/>
      <c r="B3" s="470"/>
      <c r="C3" s="470"/>
      <c r="D3" s="470"/>
    </row>
    <row r="4" spans="1:6">
      <c r="A4" s="470"/>
      <c r="B4" s="470"/>
      <c r="C4" s="470"/>
      <c r="D4" s="470"/>
    </row>
    <row r="5" spans="1:6" ht="14.4">
      <c r="A5" s="518" t="s">
        <v>122</v>
      </c>
      <c r="B5" s="519" t="s">
        <v>129</v>
      </c>
      <c r="C5" s="470"/>
      <c r="D5" s="470"/>
    </row>
    <row r="6" spans="1:6" ht="14.4">
      <c r="A6" s="369" t="s">
        <v>116</v>
      </c>
      <c r="B6" s="19" t="s">
        <v>1407</v>
      </c>
      <c r="C6" s="470"/>
      <c r="D6" s="470"/>
    </row>
    <row r="7" spans="1:6" ht="52.5" customHeight="1">
      <c r="A7" s="520" t="s">
        <v>119</v>
      </c>
      <c r="B7" s="521" t="s">
        <v>1408</v>
      </c>
      <c r="C7" s="522"/>
      <c r="D7" s="522"/>
      <c r="E7" s="522"/>
      <c r="F7" s="522"/>
    </row>
    <row r="8" spans="1:6" ht="17.25" customHeight="1">
      <c r="A8" s="523"/>
      <c r="B8" s="374"/>
      <c r="C8" s="524"/>
      <c r="D8" s="524"/>
      <c r="E8" s="524"/>
      <c r="F8" s="524"/>
    </row>
    <row r="9" spans="1:6" ht="14.4">
      <c r="A9" s="523"/>
      <c r="B9" s="524"/>
      <c r="C9" s="524"/>
      <c r="D9" s="524"/>
      <c r="E9" s="524"/>
      <c r="F9" s="524"/>
    </row>
    <row r="10" spans="1:6" ht="14.4">
      <c r="A10" s="523"/>
      <c r="B10" s="524"/>
      <c r="C10" s="524"/>
      <c r="D10" s="524"/>
      <c r="E10" s="524"/>
      <c r="F10" s="524"/>
    </row>
    <row r="11" spans="1:6" ht="14.4">
      <c r="A11" s="523"/>
      <c r="B11" s="524"/>
      <c r="C11" s="524"/>
      <c r="D11" s="524"/>
      <c r="E11" s="524"/>
      <c r="F11" s="524"/>
    </row>
    <row r="12" spans="1:6" ht="14.4">
      <c r="A12" s="523"/>
      <c r="B12" s="525"/>
      <c r="C12" s="525"/>
      <c r="D12" s="525"/>
      <c r="E12" s="525"/>
      <c r="F12" s="525"/>
    </row>
    <row r="13" spans="1:6" ht="14.4">
      <c r="A13" s="526"/>
      <c r="B13" s="525"/>
      <c r="C13" s="525"/>
      <c r="D13" s="525"/>
      <c r="E13" s="525"/>
      <c r="F13" s="525"/>
    </row>
    <row r="14" spans="1:6" ht="14.4">
      <c r="A14" s="526"/>
      <c r="B14" s="525"/>
      <c r="C14" s="525"/>
      <c r="D14" s="525"/>
      <c r="E14" s="525"/>
      <c r="F14" s="525"/>
    </row>
    <row r="15" spans="1:6">
      <c r="B15" s="506"/>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2.xml><?xml version="1.0" encoding="utf-8"?>
<worksheet xmlns="http://schemas.openxmlformats.org/spreadsheetml/2006/main" xmlns:r="http://schemas.openxmlformats.org/officeDocument/2006/relationships">
  <sheetPr>
    <tabColor rgb="FF0070C0"/>
    <pageSetUpPr fitToPage="1"/>
  </sheetPr>
  <dimension ref="B2:V24"/>
  <sheetViews>
    <sheetView showGridLines="0" workbookViewId="0">
      <selection activeCell="B1" sqref="B1"/>
    </sheetView>
  </sheetViews>
  <sheetFormatPr defaultRowHeight="14.4"/>
  <sheetData>
    <row r="2" spans="2:22" ht="61.5" customHeight="1">
      <c r="B2" s="1704" t="s">
        <v>1931</v>
      </c>
      <c r="C2" s="1657"/>
      <c r="D2" s="1657"/>
      <c r="E2" s="1657"/>
      <c r="F2" s="1657"/>
      <c r="G2" s="1657"/>
      <c r="H2" s="1657"/>
      <c r="I2" s="1657"/>
      <c r="J2" s="1657"/>
      <c r="K2" s="1657"/>
      <c r="L2" s="1657"/>
      <c r="M2" s="1657"/>
      <c r="N2" s="1657"/>
      <c r="O2" s="1657"/>
      <c r="P2" s="1657"/>
      <c r="Q2" s="1657"/>
      <c r="R2" s="1657"/>
      <c r="S2" s="1657"/>
      <c r="T2" s="1657"/>
      <c r="U2" s="1657"/>
    </row>
    <row r="3" spans="2:22">
      <c r="B3" s="672"/>
      <c r="C3" s="672"/>
      <c r="D3" s="672"/>
      <c r="E3" s="672"/>
      <c r="F3" s="672"/>
      <c r="G3" s="672"/>
      <c r="H3" s="672"/>
      <c r="I3" s="672"/>
      <c r="J3" s="672"/>
      <c r="K3" s="672"/>
      <c r="L3" s="672"/>
      <c r="M3" s="672"/>
      <c r="N3" s="672"/>
      <c r="O3" s="672"/>
      <c r="P3" s="672"/>
      <c r="Q3" s="672"/>
      <c r="R3" s="672"/>
      <c r="S3" s="672"/>
      <c r="T3" s="672"/>
      <c r="U3" s="672"/>
    </row>
    <row r="4" spans="2:22" ht="30" customHeight="1">
      <c r="B4" s="1657" t="s">
        <v>1922</v>
      </c>
      <c r="C4" s="1657"/>
      <c r="D4" s="1657"/>
      <c r="E4" s="1657"/>
      <c r="F4" s="1657"/>
      <c r="G4" s="1657"/>
      <c r="H4" s="1657"/>
      <c r="I4" s="1657"/>
      <c r="J4" s="1657"/>
      <c r="K4" s="1657"/>
      <c r="L4" s="1657"/>
      <c r="M4" s="1657"/>
      <c r="N4" s="1657"/>
      <c r="O4" s="1657"/>
      <c r="P4" s="1657"/>
      <c r="Q4" s="1657"/>
      <c r="R4" s="1657"/>
      <c r="S4" s="1657"/>
      <c r="T4" s="1657"/>
      <c r="U4" s="1657"/>
    </row>
    <row r="6" spans="2:22" ht="78.75" customHeight="1">
      <c r="B6" s="1698" t="s">
        <v>1932</v>
      </c>
      <c r="C6" s="1699"/>
      <c r="D6" s="1699"/>
      <c r="E6" s="1699"/>
      <c r="F6" s="1699"/>
      <c r="G6" s="1699"/>
      <c r="H6" s="1699"/>
      <c r="I6" s="1699"/>
      <c r="J6" s="1699"/>
      <c r="K6" s="1699"/>
      <c r="L6" s="1699"/>
      <c r="M6" s="1700"/>
      <c r="N6" s="1700"/>
      <c r="O6" s="1700"/>
      <c r="P6" s="1700"/>
      <c r="Q6" s="1700"/>
      <c r="R6" s="1701"/>
    </row>
    <row r="7" spans="2:22">
      <c r="B7" s="1195"/>
      <c r="C7" s="1195"/>
      <c r="D7" s="1195"/>
      <c r="E7" s="1195"/>
      <c r="F7" s="1195"/>
      <c r="G7" s="1195"/>
      <c r="H7" s="1195"/>
      <c r="I7" s="1195"/>
      <c r="J7" s="1195"/>
      <c r="K7" s="1195"/>
      <c r="L7" s="1195"/>
    </row>
    <row r="8" spans="2:22" ht="36.75" customHeight="1">
      <c r="B8" s="1704" t="s">
        <v>1923</v>
      </c>
      <c r="C8" s="1657"/>
      <c r="D8" s="1657"/>
      <c r="E8" s="1657"/>
      <c r="F8" s="1657"/>
      <c r="G8" s="1657"/>
      <c r="H8" s="1657"/>
      <c r="I8" s="1657"/>
      <c r="J8" s="1657"/>
      <c r="K8" s="1657"/>
      <c r="L8" s="1657"/>
      <c r="M8" s="1657"/>
      <c r="N8" s="1657"/>
      <c r="O8" s="1657"/>
      <c r="P8" s="1657"/>
      <c r="Q8" s="1657"/>
      <c r="R8" s="1657"/>
      <c r="S8" s="1657"/>
      <c r="T8" s="1657"/>
      <c r="U8" s="1657"/>
      <c r="V8" s="672"/>
    </row>
    <row r="9" spans="2:22">
      <c r="B9" s="1195"/>
      <c r="C9" s="1195"/>
      <c r="D9" s="1195"/>
      <c r="E9" s="1195"/>
      <c r="F9" s="1195"/>
      <c r="G9" s="1195"/>
      <c r="H9" s="1195"/>
      <c r="I9" s="1195"/>
      <c r="J9" s="1195"/>
      <c r="K9" s="1195"/>
      <c r="L9" s="1195"/>
      <c r="M9" s="672"/>
      <c r="N9" s="672"/>
      <c r="O9" s="672"/>
      <c r="P9" s="672"/>
      <c r="Q9" s="672"/>
      <c r="R9" s="672"/>
      <c r="S9" s="672"/>
      <c r="T9" s="672"/>
      <c r="U9" s="672"/>
      <c r="V9" s="672"/>
    </row>
    <row r="10" spans="2:22" ht="60.75" customHeight="1">
      <c r="B10" s="1704" t="s">
        <v>1926</v>
      </c>
      <c r="C10" s="1657"/>
      <c r="D10" s="1657"/>
      <c r="E10" s="1657"/>
      <c r="F10" s="1657"/>
      <c r="G10" s="1657"/>
      <c r="H10" s="1657"/>
      <c r="I10" s="1657"/>
      <c r="J10" s="1657"/>
      <c r="K10" s="1657"/>
      <c r="L10" s="1657"/>
      <c r="M10" s="1657"/>
      <c r="N10" s="1657"/>
      <c r="O10" s="1657"/>
      <c r="P10" s="1657"/>
      <c r="Q10" s="1657"/>
      <c r="R10" s="1657"/>
      <c r="S10" s="1657"/>
      <c r="T10" s="1657"/>
      <c r="U10" s="1657"/>
      <c r="V10" s="1657"/>
    </row>
    <row r="11" spans="2:22" ht="22.5" customHeight="1">
      <c r="B11" s="1194"/>
      <c r="C11" s="1194"/>
      <c r="D11" s="1194"/>
      <c r="E11" s="1194"/>
      <c r="F11" s="1194"/>
      <c r="G11" s="1194"/>
      <c r="H11" s="1194"/>
      <c r="I11" s="1194"/>
      <c r="J11" s="1194"/>
      <c r="K11" s="1194"/>
      <c r="L11" s="1194"/>
    </row>
    <row r="12" spans="2:22" ht="51.75" customHeight="1">
      <c r="B12" s="1704" t="s">
        <v>1925</v>
      </c>
      <c r="C12" s="1657"/>
      <c r="D12" s="1657"/>
      <c r="E12" s="1657"/>
      <c r="F12" s="1657"/>
      <c r="G12" s="1657"/>
      <c r="H12" s="1657"/>
      <c r="I12" s="1657"/>
      <c r="J12" s="1657"/>
      <c r="K12" s="1657"/>
      <c r="L12" s="1657"/>
      <c r="M12" s="1320"/>
      <c r="N12" s="1320"/>
      <c r="O12" s="1320"/>
      <c r="P12" s="1320"/>
      <c r="Q12" s="1320"/>
      <c r="R12" s="1320"/>
      <c r="S12" s="1320"/>
      <c r="T12" s="1320"/>
      <c r="U12" s="1320"/>
      <c r="V12" s="1320"/>
    </row>
    <row r="13" spans="2:22" ht="16.5" customHeight="1">
      <c r="B13" s="682"/>
      <c r="C13" s="683"/>
      <c r="D13" s="683"/>
      <c r="E13" s="683"/>
      <c r="F13" s="683"/>
      <c r="G13" s="683"/>
      <c r="H13" s="683"/>
      <c r="I13" s="683"/>
      <c r="J13" s="683"/>
      <c r="K13" s="683"/>
      <c r="L13" s="683"/>
      <c r="M13" s="671"/>
      <c r="N13" s="671"/>
      <c r="O13" s="671"/>
      <c r="P13" s="671"/>
      <c r="Q13" s="671"/>
      <c r="R13" s="671"/>
      <c r="S13" s="671"/>
      <c r="T13" s="671"/>
      <c r="U13" s="671"/>
      <c r="V13" s="671"/>
    </row>
    <row r="14" spans="2:22" ht="22.5" customHeight="1">
      <c r="B14" s="1702" t="s">
        <v>1933</v>
      </c>
      <c r="C14" s="1703"/>
      <c r="D14" s="1703"/>
      <c r="E14" s="1703"/>
      <c r="F14" s="1703"/>
      <c r="G14" s="1703"/>
      <c r="H14" s="1703"/>
      <c r="I14" s="1703"/>
      <c r="J14" s="1703"/>
      <c r="K14" s="1703"/>
      <c r="L14" s="1703"/>
      <c r="M14" s="1320"/>
      <c r="N14" s="1320"/>
      <c r="O14" s="1320"/>
      <c r="P14" s="1320"/>
      <c r="Q14" s="1320"/>
      <c r="R14" s="1320"/>
      <c r="S14" s="1320"/>
      <c r="T14" s="1320"/>
      <c r="U14" s="1320"/>
    </row>
    <row r="15" spans="2:22" ht="22.5" customHeight="1">
      <c r="B15" s="681" t="s">
        <v>1924</v>
      </c>
    </row>
    <row r="16" spans="2:22" ht="22.5" customHeight="1"/>
    <row r="17" spans="2:22" ht="33" customHeight="1">
      <c r="B17" s="1695" t="s">
        <v>1934</v>
      </c>
      <c r="C17" s="1320"/>
      <c r="D17" s="1320"/>
      <c r="E17" s="1320"/>
      <c r="F17" s="1320"/>
      <c r="G17" s="1320"/>
      <c r="H17" s="1320"/>
      <c r="I17" s="1320"/>
      <c r="J17" s="1320"/>
      <c r="K17" s="1320"/>
      <c r="L17" s="1320"/>
      <c r="M17" s="1320"/>
      <c r="N17" s="1320"/>
      <c r="O17" s="1320"/>
      <c r="P17" s="1320"/>
      <c r="Q17" s="1320"/>
      <c r="R17" s="1320"/>
      <c r="S17" s="1320"/>
      <c r="T17" s="1320"/>
      <c r="U17" s="1320"/>
      <c r="V17" s="1320"/>
    </row>
    <row r="19" spans="2:22">
      <c r="B19" s="1696" t="s">
        <v>1928</v>
      </c>
      <c r="C19" s="1697"/>
      <c r="D19" s="1697"/>
      <c r="E19" s="1697"/>
      <c r="F19" s="1697"/>
      <c r="G19" s="1697"/>
      <c r="H19" s="1697"/>
      <c r="I19" s="1697"/>
      <c r="J19" s="1697"/>
      <c r="K19" s="1697"/>
      <c r="L19" s="1697"/>
      <c r="M19" s="1697"/>
      <c r="N19" s="1697"/>
      <c r="O19" s="1697"/>
      <c r="P19" s="1697"/>
      <c r="Q19" s="1697"/>
      <c r="R19" s="1697"/>
      <c r="S19" s="1697"/>
      <c r="T19" s="1697"/>
      <c r="U19" s="1697"/>
      <c r="V19" s="1697"/>
    </row>
    <row r="20" spans="2:22" ht="69.75" customHeight="1">
      <c r="B20" s="1697"/>
      <c r="C20" s="1697"/>
      <c r="D20" s="1697"/>
      <c r="E20" s="1697"/>
      <c r="F20" s="1697"/>
      <c r="G20" s="1697"/>
      <c r="H20" s="1697"/>
      <c r="I20" s="1697"/>
      <c r="J20" s="1697"/>
      <c r="K20" s="1697"/>
      <c r="L20" s="1697"/>
      <c r="M20" s="1697"/>
      <c r="N20" s="1697"/>
      <c r="O20" s="1697"/>
      <c r="P20" s="1697"/>
      <c r="Q20" s="1697"/>
      <c r="R20" s="1697"/>
      <c r="S20" s="1697"/>
      <c r="T20" s="1697"/>
      <c r="U20" s="1697"/>
      <c r="V20" s="1697"/>
    </row>
    <row r="21" spans="2:22" ht="34.5" customHeight="1">
      <c r="B21" s="1320" t="s">
        <v>1927</v>
      </c>
      <c r="C21" s="1320"/>
      <c r="D21" s="1320"/>
      <c r="E21" s="1320"/>
      <c r="F21" s="1320"/>
      <c r="G21" s="1320"/>
      <c r="H21" s="1320"/>
      <c r="I21" s="1320"/>
      <c r="J21" s="1320"/>
      <c r="K21" s="1320"/>
      <c r="L21" s="1320"/>
      <c r="M21" s="1320"/>
      <c r="N21" s="1320"/>
      <c r="O21" s="1320"/>
      <c r="P21" s="1320"/>
      <c r="Q21" s="1320"/>
      <c r="R21" s="1320"/>
      <c r="S21" s="1320"/>
      <c r="T21" s="1320"/>
      <c r="U21" s="1320"/>
      <c r="V21" s="1320"/>
    </row>
    <row r="23" spans="2:22" ht="87.75" customHeight="1">
      <c r="B23" s="1696" t="s">
        <v>1929</v>
      </c>
      <c r="C23" s="1697"/>
      <c r="D23" s="1697"/>
      <c r="E23" s="1697"/>
      <c r="F23" s="1697"/>
      <c r="G23" s="1697"/>
      <c r="H23" s="1697"/>
      <c r="I23" s="1697"/>
      <c r="J23" s="1697"/>
      <c r="K23" s="1697"/>
      <c r="L23" s="1697"/>
      <c r="M23" s="1697"/>
      <c r="N23" s="1697"/>
      <c r="O23" s="1697"/>
      <c r="P23" s="1697"/>
      <c r="Q23" s="1697"/>
      <c r="R23" s="1697"/>
      <c r="S23" s="1697"/>
      <c r="T23" s="1697"/>
      <c r="U23" s="1697"/>
      <c r="V23" s="1697"/>
    </row>
    <row r="24" spans="2:22" ht="62.25" customHeight="1">
      <c r="B24" s="1696" t="s">
        <v>1930</v>
      </c>
      <c r="C24" s="1697"/>
      <c r="D24" s="1697"/>
      <c r="E24" s="1697"/>
      <c r="F24" s="1697"/>
      <c r="G24" s="1697"/>
      <c r="H24" s="1697"/>
      <c r="I24" s="1697"/>
      <c r="J24" s="1697"/>
      <c r="K24" s="1697"/>
      <c r="L24" s="1697"/>
      <c r="M24" s="1697"/>
      <c r="N24" s="1697"/>
      <c r="O24" s="1697"/>
      <c r="P24" s="1697"/>
      <c r="Q24" s="1697"/>
      <c r="R24" s="1697"/>
      <c r="S24" s="1697"/>
      <c r="T24" s="1697"/>
      <c r="U24" s="1697"/>
      <c r="V24" s="1697"/>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hyperlinks>
  <pageMargins left="0.70866141732283472" right="0.70866141732283472" top="0.74803149606299213" bottom="0.74803149606299213" header="0.31496062992125984" footer="0.31496062992125984"/>
  <pageSetup paperSize="9" orientation="landscape" verticalDpi="1200" r:id="rId1"/>
</worksheet>
</file>

<file path=xl/worksheets/sheet113.xml><?xml version="1.0" encoding="utf-8"?>
<worksheet xmlns="http://schemas.openxmlformats.org/spreadsheetml/2006/main" xmlns:r="http://schemas.openxmlformats.org/officeDocument/2006/relationships">
  <sheetPr>
    <tabColor rgb="FF92D050"/>
  </sheetPr>
  <dimension ref="A1:BD34"/>
  <sheetViews>
    <sheetView showGridLines="0" view="pageLayout" zoomScaleNormal="100" workbookViewId="0">
      <selection activeCell="A4" sqref="A4"/>
    </sheetView>
  </sheetViews>
  <sheetFormatPr defaultColWidth="8.88671875" defaultRowHeight="13.2"/>
  <cols>
    <col min="1" max="1" width="6.33203125" style="480" customWidth="1"/>
    <col min="2" max="2" width="52.88671875" style="480" customWidth="1"/>
    <col min="3" max="3" width="13.5546875" style="480" customWidth="1"/>
    <col min="4" max="6" width="13.109375" style="480" customWidth="1"/>
    <col min="7" max="7" width="12.5546875" style="480" customWidth="1"/>
    <col min="8" max="8" width="17.6640625" style="480" customWidth="1"/>
    <col min="9" max="11" width="17.6640625" style="470" customWidth="1"/>
    <col min="12" max="12" width="19.33203125" style="470" customWidth="1"/>
    <col min="13" max="14" width="17.6640625" style="470" customWidth="1"/>
    <col min="15" max="15" width="13.6640625" style="470" customWidth="1"/>
    <col min="16" max="56" width="8.88671875" style="470"/>
    <col min="57" max="16384" width="8.88671875" style="480"/>
  </cols>
  <sheetData>
    <row r="1" spans="1:10" s="470" customFormat="1" ht="18">
      <c r="A1" s="494" t="s">
        <v>1916</v>
      </c>
      <c r="B1" s="494"/>
      <c r="G1" s="470" t="s">
        <v>168</v>
      </c>
      <c r="H1" s="470" t="s">
        <v>1405</v>
      </c>
    </row>
    <row r="2" spans="1:10" ht="30.75" customHeight="1">
      <c r="A2" s="1320" t="s">
        <v>1887</v>
      </c>
      <c r="B2" s="1320"/>
      <c r="C2" s="1320"/>
      <c r="D2" s="1320"/>
      <c r="E2" s="1320"/>
      <c r="F2" s="1320"/>
      <c r="G2" s="1320"/>
      <c r="H2" s="668"/>
    </row>
    <row r="3" spans="1:10" ht="14.4">
      <c r="A3"/>
      <c r="B3"/>
      <c r="C3" s="470"/>
      <c r="D3" s="470"/>
      <c r="E3" s="470"/>
      <c r="F3" s="470"/>
      <c r="G3" s="470"/>
      <c r="H3" s="470"/>
    </row>
    <row r="4" spans="1:10">
      <c r="A4" s="470" t="s">
        <v>2048</v>
      </c>
      <c r="B4" s="470"/>
      <c r="C4" s="470"/>
      <c r="D4" s="470"/>
      <c r="E4" s="470"/>
      <c r="F4" s="470"/>
      <c r="G4" s="470"/>
      <c r="H4" s="470"/>
    </row>
    <row r="5" spans="1:10" s="470" customFormat="1" ht="14.4">
      <c r="A5" s="677"/>
      <c r="B5" s="677"/>
      <c r="C5" s="667" t="s">
        <v>6</v>
      </c>
      <c r="D5" s="667" t="s">
        <v>7</v>
      </c>
      <c r="E5" s="667" t="s">
        <v>8</v>
      </c>
      <c r="F5" s="667" t="s">
        <v>43</v>
      </c>
      <c r="G5" s="676" t="s">
        <v>44</v>
      </c>
    </row>
    <row r="6" spans="1:10" s="470" customFormat="1" ht="14.4">
      <c r="A6" s="677"/>
      <c r="B6" s="677"/>
      <c r="C6" s="670" t="s">
        <v>9</v>
      </c>
      <c r="D6" s="678" t="s">
        <v>10</v>
      </c>
      <c r="E6" s="678" t="s">
        <v>46</v>
      </c>
      <c r="F6" s="678" t="s">
        <v>47</v>
      </c>
      <c r="G6" s="679" t="s">
        <v>48</v>
      </c>
    </row>
    <row r="7" spans="1:10" s="470" customFormat="1" ht="14.4">
      <c r="A7" s="1705" t="s">
        <v>1888</v>
      </c>
      <c r="B7" s="1706"/>
      <c r="C7" s="1706"/>
      <c r="D7" s="1706"/>
      <c r="E7" s="1706"/>
      <c r="F7" s="1706"/>
      <c r="G7" s="1706"/>
    </row>
    <row r="8" spans="1:10" s="470" customFormat="1" ht="24.75" customHeight="1">
      <c r="A8" s="520">
        <v>1</v>
      </c>
      <c r="B8" s="521" t="s">
        <v>1917</v>
      </c>
      <c r="C8" s="521"/>
      <c r="D8" s="521"/>
      <c r="E8" s="521"/>
      <c r="F8" s="521"/>
      <c r="G8" s="675"/>
      <c r="H8" s="522"/>
      <c r="I8" s="522"/>
      <c r="J8" s="522"/>
    </row>
    <row r="9" spans="1:10" s="470" customFormat="1" ht="43.2">
      <c r="A9" s="520">
        <v>2</v>
      </c>
      <c r="B9" s="521" t="s">
        <v>1889</v>
      </c>
      <c r="C9" s="521"/>
      <c r="D9" s="521"/>
      <c r="E9" s="521"/>
      <c r="F9" s="521"/>
      <c r="G9" s="675"/>
      <c r="H9" s="524"/>
      <c r="I9" s="524"/>
      <c r="J9" s="524"/>
    </row>
    <row r="10" spans="1:10" s="470" customFormat="1" ht="57.6">
      <c r="A10" s="520" t="s">
        <v>398</v>
      </c>
      <c r="B10" s="521" t="s">
        <v>1890</v>
      </c>
      <c r="C10" s="521"/>
      <c r="D10" s="521"/>
      <c r="E10" s="521"/>
      <c r="F10" s="521"/>
      <c r="G10" s="675"/>
      <c r="H10" s="524"/>
      <c r="I10" s="524"/>
      <c r="J10" s="524"/>
    </row>
    <row r="11" spans="1:10" s="470" customFormat="1" ht="14.4">
      <c r="A11" s="520">
        <v>3</v>
      </c>
      <c r="B11" s="521" t="s">
        <v>51</v>
      </c>
      <c r="C11" s="521"/>
      <c r="D11" s="521"/>
      <c r="E11" s="521"/>
      <c r="F11" s="521"/>
      <c r="G11" s="675"/>
      <c r="H11" s="524"/>
      <c r="I11" s="524"/>
      <c r="J11" s="524"/>
    </row>
    <row r="12" spans="1:10" s="470" customFormat="1" ht="29.25" customHeight="1">
      <c r="A12" s="520">
        <v>4</v>
      </c>
      <c r="B12" s="521" t="s">
        <v>1891</v>
      </c>
      <c r="C12" s="521"/>
      <c r="D12" s="521"/>
      <c r="E12" s="521"/>
      <c r="F12" s="521"/>
      <c r="G12" s="675"/>
      <c r="H12" s="524"/>
      <c r="I12" s="524"/>
      <c r="J12" s="524"/>
    </row>
    <row r="13" spans="1:10" s="470" customFormat="1" ht="57.6">
      <c r="A13" s="520" t="s">
        <v>1892</v>
      </c>
      <c r="B13" s="521" t="s">
        <v>1893</v>
      </c>
      <c r="C13" s="521"/>
      <c r="D13" s="521"/>
      <c r="E13" s="521"/>
      <c r="F13" s="521"/>
      <c r="G13" s="675"/>
      <c r="H13" s="525"/>
      <c r="I13" s="525"/>
      <c r="J13" s="525"/>
    </row>
    <row r="14" spans="1:10" s="470" customFormat="1" ht="14.4">
      <c r="A14" s="520">
        <v>5</v>
      </c>
      <c r="B14" s="521" t="s">
        <v>359</v>
      </c>
      <c r="C14" s="521"/>
      <c r="D14" s="521"/>
      <c r="E14" s="521"/>
      <c r="F14" s="521"/>
      <c r="G14" s="675"/>
      <c r="H14" s="525"/>
      <c r="I14" s="525"/>
      <c r="J14" s="525"/>
    </row>
    <row r="15" spans="1:10" s="470" customFormat="1" ht="43.2">
      <c r="A15" s="520">
        <v>6</v>
      </c>
      <c r="B15" s="521" t="s">
        <v>1894</v>
      </c>
      <c r="C15" s="521"/>
      <c r="D15" s="521"/>
      <c r="E15" s="521"/>
      <c r="F15" s="521"/>
      <c r="G15" s="675"/>
      <c r="H15" s="525"/>
      <c r="I15" s="525"/>
      <c r="J15" s="525"/>
    </row>
    <row r="16" spans="1:10" s="470" customFormat="1" ht="57.6">
      <c r="A16" s="520" t="s">
        <v>1895</v>
      </c>
      <c r="B16" s="680" t="s">
        <v>1896</v>
      </c>
      <c r="C16" s="521"/>
      <c r="D16" s="521"/>
      <c r="E16" s="521"/>
      <c r="F16" s="521"/>
      <c r="G16" s="675"/>
      <c r="H16" s="480"/>
    </row>
    <row r="17" spans="1:7" ht="14.4">
      <c r="A17" s="1705" t="s">
        <v>1897</v>
      </c>
      <c r="B17" s="1706"/>
      <c r="C17" s="1706"/>
      <c r="D17" s="1706"/>
      <c r="E17" s="1706"/>
      <c r="F17" s="1706"/>
      <c r="G17" s="1706"/>
    </row>
    <row r="18" spans="1:7" ht="14.4">
      <c r="A18" s="520">
        <v>7</v>
      </c>
      <c r="B18" s="521" t="s">
        <v>1898</v>
      </c>
      <c r="C18" s="521"/>
      <c r="D18" s="521"/>
      <c r="E18" s="521"/>
      <c r="F18" s="521"/>
      <c r="G18" s="675"/>
    </row>
    <row r="19" spans="1:7" ht="43.2">
      <c r="A19" s="520">
        <v>8</v>
      </c>
      <c r="B19" s="521" t="s">
        <v>1899</v>
      </c>
      <c r="C19" s="521"/>
      <c r="D19" s="521"/>
      <c r="E19" s="521"/>
      <c r="F19" s="521"/>
      <c r="G19" s="675"/>
    </row>
    <row r="20" spans="1:7" ht="14.4">
      <c r="A20" s="1705" t="s">
        <v>1900</v>
      </c>
      <c r="B20" s="1706"/>
      <c r="C20" s="1706"/>
      <c r="D20" s="1706"/>
      <c r="E20" s="1706"/>
      <c r="F20" s="1706"/>
      <c r="G20" s="1706"/>
    </row>
    <row r="21" spans="1:7" ht="28.8">
      <c r="A21" s="520">
        <v>9</v>
      </c>
      <c r="B21" s="521" t="s">
        <v>1901</v>
      </c>
      <c r="C21" s="521"/>
      <c r="D21" s="521"/>
      <c r="E21" s="521"/>
      <c r="F21" s="521"/>
      <c r="G21" s="675"/>
    </row>
    <row r="22" spans="1:7" ht="43.2">
      <c r="A22" s="520">
        <v>10</v>
      </c>
      <c r="B22" s="521" t="s">
        <v>1902</v>
      </c>
      <c r="C22" s="521"/>
      <c r="D22" s="521"/>
      <c r="E22" s="521"/>
      <c r="F22" s="521"/>
      <c r="G22" s="675"/>
    </row>
    <row r="23" spans="1:7" ht="72">
      <c r="A23" s="520" t="s">
        <v>1903</v>
      </c>
      <c r="B23" s="521" t="s">
        <v>1904</v>
      </c>
      <c r="C23" s="521"/>
      <c r="D23" s="521"/>
      <c r="E23" s="521"/>
      <c r="F23" s="521"/>
      <c r="G23" s="675"/>
    </row>
    <row r="24" spans="1:7" ht="14.4">
      <c r="A24" s="520">
        <v>11</v>
      </c>
      <c r="B24" s="521" t="s">
        <v>1905</v>
      </c>
      <c r="C24" s="521"/>
      <c r="D24" s="521"/>
      <c r="E24" s="521"/>
      <c r="F24" s="521"/>
      <c r="G24" s="675"/>
    </row>
    <row r="25" spans="1:7" ht="43.2">
      <c r="A25" s="520">
        <v>12</v>
      </c>
      <c r="B25" s="521" t="s">
        <v>1906</v>
      </c>
      <c r="C25" s="521"/>
      <c r="D25" s="521"/>
      <c r="E25" s="521"/>
      <c r="F25" s="521"/>
      <c r="G25" s="675"/>
    </row>
    <row r="26" spans="1:7" ht="72">
      <c r="A26" s="520" t="s">
        <v>1907</v>
      </c>
      <c r="B26" s="521" t="s">
        <v>1908</v>
      </c>
      <c r="C26" s="521"/>
      <c r="D26" s="521"/>
      <c r="E26" s="521"/>
      <c r="F26" s="521"/>
      <c r="G26" s="675"/>
    </row>
    <row r="27" spans="1:7" ht="14.4">
      <c r="A27" s="520">
        <v>13</v>
      </c>
      <c r="B27" s="521" t="s">
        <v>1909</v>
      </c>
      <c r="C27" s="521"/>
      <c r="D27" s="521"/>
      <c r="E27" s="521"/>
      <c r="F27" s="521"/>
      <c r="G27" s="675"/>
    </row>
    <row r="28" spans="1:7" ht="43.2">
      <c r="A28" s="520">
        <v>14</v>
      </c>
      <c r="B28" s="521" t="s">
        <v>1910</v>
      </c>
      <c r="C28" s="521"/>
      <c r="D28" s="521"/>
      <c r="E28" s="521"/>
      <c r="F28" s="521"/>
      <c r="G28" s="675"/>
    </row>
    <row r="29" spans="1:7" ht="84" customHeight="1">
      <c r="A29" s="520" t="s">
        <v>1911</v>
      </c>
      <c r="B29" s="521" t="s">
        <v>1912</v>
      </c>
      <c r="C29" s="521"/>
      <c r="D29" s="521"/>
      <c r="E29" s="521"/>
      <c r="F29" s="521"/>
      <c r="G29" s="675"/>
    </row>
    <row r="30" spans="1:7" ht="14.4">
      <c r="A30" s="1705" t="s">
        <v>80</v>
      </c>
      <c r="B30" s="1706"/>
      <c r="C30" s="1706"/>
      <c r="D30" s="1706"/>
      <c r="E30" s="1706"/>
      <c r="F30" s="1706"/>
      <c r="G30" s="1706"/>
    </row>
    <row r="31" spans="1:7" ht="14.4">
      <c r="A31" s="520">
        <v>15</v>
      </c>
      <c r="B31" s="521" t="s">
        <v>1913</v>
      </c>
      <c r="C31" s="521"/>
      <c r="D31" s="521"/>
      <c r="E31" s="521"/>
      <c r="F31" s="521"/>
      <c r="G31" s="675"/>
    </row>
    <row r="32" spans="1:7" ht="14.4">
      <c r="A32" s="520">
        <v>16</v>
      </c>
      <c r="B32" s="521" t="s">
        <v>80</v>
      </c>
      <c r="C32" s="521"/>
      <c r="D32" s="521"/>
      <c r="E32" s="521"/>
      <c r="F32" s="521"/>
      <c r="G32" s="675"/>
    </row>
    <row r="33" spans="1:7" ht="43.2">
      <c r="A33" s="520">
        <v>17</v>
      </c>
      <c r="B33" s="521" t="s">
        <v>1914</v>
      </c>
      <c r="C33" s="521"/>
      <c r="D33" s="521"/>
      <c r="E33" s="521"/>
      <c r="F33" s="521"/>
      <c r="G33" s="675"/>
    </row>
    <row r="34" spans="1:7" ht="14.4">
      <c r="A34" s="520" t="s">
        <v>1915</v>
      </c>
      <c r="B34" s="521" t="s">
        <v>359</v>
      </c>
      <c r="C34" s="521"/>
      <c r="D34" s="521"/>
      <c r="E34" s="521"/>
      <c r="F34" s="521"/>
      <c r="G34" s="675"/>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sheetPr>
    <tabColor rgb="FF92D050"/>
    <pageSetUpPr fitToPage="1"/>
  </sheetPr>
  <dimension ref="A2:D25"/>
  <sheetViews>
    <sheetView showGridLines="0" showWhiteSpace="0" view="pageLayout" topLeftCell="A13" zoomScale="130" zoomScaleNormal="100" zoomScalePageLayoutView="130" workbookViewId="0">
      <selection activeCell="A23" sqref="A23:C23"/>
    </sheetView>
  </sheetViews>
  <sheetFormatPr defaultColWidth="9.109375" defaultRowHeight="14.4"/>
  <cols>
    <col min="1" max="1" width="20.88671875" customWidth="1"/>
    <col min="2" max="2" width="12.44140625" bestFit="1" customWidth="1"/>
    <col min="3" max="3" width="87.44140625" customWidth="1"/>
  </cols>
  <sheetData>
    <row r="2" spans="1:4" ht="18">
      <c r="A2" s="54" t="s">
        <v>126</v>
      </c>
    </row>
    <row r="3" spans="1:4">
      <c r="A3" t="s">
        <v>127</v>
      </c>
    </row>
    <row r="6" spans="1:4">
      <c r="A6" s="55" t="s">
        <v>128</v>
      </c>
      <c r="B6" s="57" t="s">
        <v>122</v>
      </c>
      <c r="C6" s="56" t="s">
        <v>114</v>
      </c>
    </row>
    <row r="7" spans="1:4" ht="28.8">
      <c r="A7" s="1036" t="s">
        <v>149</v>
      </c>
      <c r="B7" s="55" t="s">
        <v>116</v>
      </c>
      <c r="C7" s="56" t="s">
        <v>150</v>
      </c>
    </row>
    <row r="8" spans="1:4" ht="28.8">
      <c r="A8" s="1036" t="s">
        <v>151</v>
      </c>
      <c r="B8" s="55" t="s">
        <v>119</v>
      </c>
      <c r="C8" s="56" t="s">
        <v>152</v>
      </c>
    </row>
    <row r="9" spans="1:4" ht="28.8">
      <c r="A9" s="1036" t="s">
        <v>153</v>
      </c>
      <c r="B9" s="55" t="s">
        <v>154</v>
      </c>
      <c r="C9" s="56" t="s">
        <v>155</v>
      </c>
    </row>
    <row r="10" spans="1:4" ht="28.8">
      <c r="A10" s="55" t="s">
        <v>156</v>
      </c>
      <c r="B10" s="55" t="s">
        <v>139</v>
      </c>
      <c r="C10" s="56" t="s">
        <v>157</v>
      </c>
    </row>
    <row r="11" spans="1:4" ht="28.8">
      <c r="A11" s="55" t="s">
        <v>158</v>
      </c>
      <c r="B11" s="55" t="s">
        <v>141</v>
      </c>
      <c r="C11" s="56" t="s">
        <v>159</v>
      </c>
    </row>
    <row r="14" spans="1:4" ht="15" thickBot="1"/>
    <row r="15" spans="1:4" ht="15" customHeight="1">
      <c r="A15" s="1246" t="s">
        <v>2098</v>
      </c>
      <c r="B15" s="1247"/>
      <c r="C15" s="1248"/>
      <c r="D15" s="1249" t="s">
        <v>2099</v>
      </c>
    </row>
    <row r="16" spans="1:4">
      <c r="A16" s="1252" t="s">
        <v>2100</v>
      </c>
      <c r="B16" s="1253"/>
      <c r="C16" s="1082" t="s">
        <v>2101</v>
      </c>
      <c r="D16" s="1250"/>
    </row>
    <row r="17" spans="1:4">
      <c r="A17" s="1254" t="s">
        <v>2102</v>
      </c>
      <c r="B17" s="1255"/>
      <c r="C17" s="1082">
        <v>0</v>
      </c>
      <c r="D17" s="1250"/>
    </row>
    <row r="18" spans="1:4">
      <c r="A18" s="1254" t="s">
        <v>2103</v>
      </c>
      <c r="B18" s="1255"/>
      <c r="C18" s="1082">
        <v>0</v>
      </c>
      <c r="D18" s="1250"/>
    </row>
    <row r="19" spans="1:4">
      <c r="A19" s="1254" t="s">
        <v>2104</v>
      </c>
      <c r="B19" s="1255"/>
      <c r="C19" s="1082">
        <v>0</v>
      </c>
      <c r="D19" s="1250"/>
    </row>
    <row r="20" spans="1:4">
      <c r="A20" s="1083"/>
      <c r="B20" s="1084"/>
      <c r="C20" s="1082"/>
      <c r="D20" s="1250"/>
    </row>
    <row r="21" spans="1:4" ht="15" thickBot="1">
      <c r="A21" s="1086"/>
      <c r="B21" s="1087"/>
      <c r="C21" s="1085"/>
      <c r="D21" s="1251"/>
    </row>
    <row r="22" spans="1:4" ht="15" customHeight="1">
      <c r="A22" s="1256" t="s">
        <v>152</v>
      </c>
      <c r="B22" s="1257"/>
      <c r="C22" s="1258"/>
      <c r="D22" s="1249" t="s">
        <v>2105</v>
      </c>
    </row>
    <row r="23" spans="1:4" ht="38.25" customHeight="1" thickBot="1">
      <c r="A23" s="1259" t="s">
        <v>2106</v>
      </c>
      <c r="B23" s="1260"/>
      <c r="C23" s="1261"/>
      <c r="D23" s="1251"/>
    </row>
    <row r="24" spans="1:4" ht="39" customHeight="1">
      <c r="A24" s="1256" t="s">
        <v>155</v>
      </c>
      <c r="B24" s="1257"/>
      <c r="C24" s="1258"/>
      <c r="D24" s="1249" t="s">
        <v>2107</v>
      </c>
    </row>
    <row r="25" spans="1:4" ht="15" customHeight="1" thickBot="1">
      <c r="A25" s="1259" t="s">
        <v>2108</v>
      </c>
      <c r="B25" s="1260"/>
      <c r="C25" s="1261"/>
      <c r="D25" s="1251"/>
    </row>
  </sheetData>
  <mergeCells count="12">
    <mergeCell ref="A22:C22"/>
    <mergeCell ref="D22:D23"/>
    <mergeCell ref="A23:C23"/>
    <mergeCell ref="A24:C24"/>
    <mergeCell ref="D24:D25"/>
    <mergeCell ref="A25:C25"/>
    <mergeCell ref="A15:C15"/>
    <mergeCell ref="D15:D21"/>
    <mergeCell ref="A16:B16"/>
    <mergeCell ref="A17:B17"/>
    <mergeCell ref="A18:B18"/>
    <mergeCell ref="A19:B19"/>
  </mergeCells>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scale="99" orientation="landscape" r:id="rId1"/>
  <headerFooter>
    <oddHeader>&amp;CCS
PŘÍLOHA III</oddHeader>
    <oddFooter>&amp;C&amp;P</oddFooter>
  </headerFooter>
</worksheet>
</file>

<file path=xl/worksheets/sheet13.xml><?xml version="1.0" encoding="utf-8"?>
<worksheet xmlns="http://schemas.openxmlformats.org/spreadsheetml/2006/main" xmlns:r="http://schemas.openxmlformats.org/officeDocument/2006/relationships">
  <sheetPr>
    <tabColor rgb="FF00B0F0"/>
    <pageSetUpPr fitToPage="1"/>
  </sheetPr>
  <dimension ref="B2:L16"/>
  <sheetViews>
    <sheetView showGridLines="0" zoomScaleNormal="100" workbookViewId="0"/>
  </sheetViews>
  <sheetFormatPr defaultRowHeight="14.4"/>
  <cols>
    <col min="12" max="12" width="62" customWidth="1"/>
  </cols>
  <sheetData>
    <row r="2" spans="2:12">
      <c r="B2" s="582" t="s">
        <v>1852</v>
      </c>
    </row>
    <row r="3" spans="2:12">
      <c r="B3" t="s">
        <v>1853</v>
      </c>
    </row>
    <row r="5" spans="2:12">
      <c r="B5" s="1262" t="s">
        <v>160</v>
      </c>
      <c r="C5" s="1263"/>
      <c r="D5" s="1263"/>
      <c r="E5" s="1263"/>
      <c r="F5" s="1263"/>
      <c r="G5" s="1263"/>
      <c r="H5" s="1263"/>
      <c r="I5" s="1263"/>
      <c r="J5" s="1263"/>
      <c r="K5" s="1263"/>
      <c r="L5" s="1264"/>
    </row>
    <row r="6" spans="2:12">
      <c r="B6" s="1199" t="s">
        <v>161</v>
      </c>
      <c r="C6" s="1195"/>
      <c r="D6" s="1195"/>
      <c r="E6" s="1195"/>
      <c r="F6" s="1195"/>
      <c r="G6" s="1195"/>
      <c r="H6" s="1195"/>
      <c r="I6" s="1195"/>
      <c r="J6" s="1195"/>
      <c r="K6" s="1195"/>
      <c r="L6" s="1200"/>
    </row>
    <row r="7" spans="2:12" ht="22.5" customHeight="1">
      <c r="B7" s="1199" t="s">
        <v>162</v>
      </c>
      <c r="C7" s="1195"/>
      <c r="D7" s="1195"/>
      <c r="E7" s="1195"/>
      <c r="F7" s="1195"/>
      <c r="G7" s="1195"/>
      <c r="H7" s="1195"/>
      <c r="I7" s="1195"/>
      <c r="J7" s="1195"/>
      <c r="K7" s="1195"/>
      <c r="L7" s="1200"/>
    </row>
    <row r="8" spans="2:12">
      <c r="B8" s="1199" t="s">
        <v>163</v>
      </c>
      <c r="C8" s="1195"/>
      <c r="D8" s="1195"/>
      <c r="E8" s="1195"/>
      <c r="F8" s="1195"/>
      <c r="G8" s="1195"/>
      <c r="H8" s="1195"/>
      <c r="I8" s="1195"/>
      <c r="J8" s="1195"/>
      <c r="K8" s="1195"/>
      <c r="L8" s="1200"/>
    </row>
    <row r="9" spans="2:12" ht="22.5" customHeight="1">
      <c r="B9" s="1199" t="s">
        <v>164</v>
      </c>
      <c r="C9" s="1195"/>
      <c r="D9" s="1195"/>
      <c r="E9" s="1195"/>
      <c r="F9" s="1195"/>
      <c r="G9" s="1195"/>
      <c r="H9" s="1195"/>
      <c r="I9" s="1195"/>
      <c r="J9" s="1195"/>
      <c r="K9" s="1195"/>
      <c r="L9" s="1200"/>
    </row>
    <row r="10" spans="2:12" ht="22.5" customHeight="1">
      <c r="B10" s="1201" t="s">
        <v>165</v>
      </c>
      <c r="C10" s="1202"/>
      <c r="D10" s="1202"/>
      <c r="E10" s="1202"/>
      <c r="F10" s="1202"/>
      <c r="G10" s="1202"/>
      <c r="H10" s="1202"/>
      <c r="I10" s="1202"/>
      <c r="J10" s="1202"/>
      <c r="K10" s="1202"/>
      <c r="L10" s="1203"/>
    </row>
    <row r="11" spans="2:12" ht="22.5" customHeight="1"/>
    <row r="12" spans="2:12" ht="22.5" customHeight="1">
      <c r="B12" s="1194"/>
      <c r="C12" s="1194"/>
      <c r="D12" s="1194"/>
      <c r="E12" s="1194"/>
      <c r="F12" s="1194"/>
      <c r="G12" s="1194"/>
      <c r="H12" s="1194"/>
      <c r="I12" s="1194"/>
      <c r="J12" s="1194"/>
      <c r="K12" s="1194"/>
      <c r="L12" s="1194"/>
    </row>
    <row r="13" spans="2:12" ht="22.5" customHeight="1">
      <c r="B13" s="1195"/>
      <c r="C13" s="1195"/>
      <c r="D13" s="1195"/>
      <c r="E13" s="1195"/>
      <c r="F13" s="1195"/>
      <c r="G13" s="1195"/>
      <c r="H13" s="1195"/>
      <c r="I13" s="1195"/>
      <c r="J13" s="1195"/>
      <c r="K13" s="1195"/>
      <c r="L13" s="1195"/>
    </row>
    <row r="14" spans="2:12" ht="22.5" customHeight="1">
      <c r="B14" s="1194"/>
      <c r="C14" s="1194"/>
      <c r="D14" s="1194"/>
      <c r="E14" s="1194"/>
      <c r="F14" s="1194"/>
      <c r="G14" s="1194"/>
      <c r="H14" s="1194"/>
      <c r="I14" s="1194"/>
      <c r="J14" s="1194"/>
      <c r="K14" s="1194"/>
      <c r="L14" s="1194"/>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hyperlink ref="B6:L6" location="'EU LI2'!A1" display="Šablona EU LI2 – Hlavní zdroje rozdílů mezi regulatorními hodnotami expozic a účetními hodnotami v účetní závěrce "/>
    <hyperlink ref="B7:L7" location="' EU LI3'!A1" display="Šablona EU LI3 – Přehled rozdílů v rozsahu konsolidace (podle jednotlivých subjektů) "/>
    <hyperlink ref="B8:L8" location="'EU LIA'!A1" display="Tabulka EU LIA – Vysvětlení rozdílů mezi hodnotami pro účely účetnictví a regulace"/>
    <hyperlink ref="B9:L9" location="'EU LIB'!A1" display="Tabulka EU LIB – Ostatní kvalitativní informace o oblasti působnosti"/>
    <hyperlink ref="B10:L10" location="'EU PV1'!A1" display="Šablona EU PV1 – Úpravy v rámci obezřetného oceňování"/>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4.xml><?xml version="1.0" encoding="utf-8"?>
<worksheet xmlns="http://schemas.openxmlformats.org/spreadsheetml/2006/main" xmlns:r="http://schemas.openxmlformats.org/officeDocument/2006/relationships">
  <sheetPr>
    <tabColor theme="9" tint="0.79998168889431442"/>
    <pageSetUpPr fitToPage="1"/>
  </sheetPr>
  <dimension ref="B3:P52"/>
  <sheetViews>
    <sheetView showGridLines="0" view="pageLayout" zoomScale="90" zoomScaleNormal="100" zoomScalePageLayoutView="90" workbookViewId="0"/>
  </sheetViews>
  <sheetFormatPr defaultColWidth="9.109375" defaultRowHeight="14.4"/>
  <cols>
    <col min="2" max="2" width="7.5546875" style="58" customWidth="1"/>
    <col min="3" max="3" width="44" customWidth="1"/>
    <col min="4" max="5" width="23" customWidth="1"/>
    <col min="6" max="10" width="21.109375" customWidth="1"/>
  </cols>
  <sheetData>
    <row r="3" spans="2:16" ht="24" customHeight="1">
      <c r="C3" s="59" t="s">
        <v>160</v>
      </c>
      <c r="D3" s="59"/>
      <c r="E3" s="59"/>
      <c r="F3" s="59"/>
      <c r="G3" s="59"/>
      <c r="H3" s="59"/>
      <c r="I3" s="59"/>
      <c r="J3" s="59"/>
    </row>
    <row r="5" spans="2:16">
      <c r="B5"/>
    </row>
    <row r="6" spans="2:16">
      <c r="B6"/>
      <c r="D6" s="60" t="s">
        <v>6</v>
      </c>
      <c r="E6" s="60" t="s">
        <v>7</v>
      </c>
      <c r="F6" s="60" t="s">
        <v>8</v>
      </c>
      <c r="G6" s="60" t="s">
        <v>43</v>
      </c>
      <c r="H6" s="60" t="s">
        <v>44</v>
      </c>
      <c r="I6" s="60" t="s">
        <v>166</v>
      </c>
      <c r="J6" s="60" t="s">
        <v>167</v>
      </c>
    </row>
    <row r="7" spans="2:16">
      <c r="B7"/>
      <c r="C7" t="s">
        <v>168</v>
      </c>
      <c r="D7" s="1266" t="s">
        <v>169</v>
      </c>
      <c r="E7" s="1266" t="s">
        <v>170</v>
      </c>
      <c r="F7" s="1266" t="s">
        <v>171</v>
      </c>
      <c r="G7" s="1266"/>
      <c r="H7" s="1266"/>
      <c r="I7" s="1266"/>
      <c r="J7" s="1266"/>
    </row>
    <row r="8" spans="2:16" ht="90.75" customHeight="1">
      <c r="B8"/>
      <c r="D8" s="1266"/>
      <c r="E8" s="1266"/>
      <c r="F8" s="60" t="s">
        <v>172</v>
      </c>
      <c r="G8" s="60" t="s">
        <v>173</v>
      </c>
      <c r="H8" s="60" t="s">
        <v>174</v>
      </c>
      <c r="I8" s="60" t="s">
        <v>175</v>
      </c>
      <c r="J8" s="60" t="s">
        <v>176</v>
      </c>
    </row>
    <row r="9" spans="2:16" ht="28.8">
      <c r="B9" s="61"/>
      <c r="C9" s="62" t="s">
        <v>177</v>
      </c>
      <c r="D9" s="63"/>
      <c r="E9" s="64"/>
      <c r="F9" s="64"/>
      <c r="G9" s="64"/>
      <c r="H9" s="64"/>
      <c r="I9" s="64"/>
      <c r="J9" s="64"/>
      <c r="P9" s="65"/>
    </row>
    <row r="10" spans="2:16">
      <c r="B10" s="66">
        <v>1</v>
      </c>
      <c r="C10" s="67"/>
      <c r="D10" s="68"/>
      <c r="E10" s="69"/>
      <c r="F10" s="69"/>
      <c r="G10" s="69"/>
      <c r="H10" s="69"/>
      <c r="I10" s="70"/>
      <c r="J10" s="70"/>
    </row>
    <row r="11" spans="2:16">
      <c r="B11" s="66">
        <v>2</v>
      </c>
      <c r="C11" s="67"/>
      <c r="D11" s="68"/>
      <c r="E11" s="69"/>
      <c r="F11" s="69"/>
      <c r="G11" s="69"/>
      <c r="H11" s="69"/>
      <c r="I11" s="70"/>
      <c r="J11" s="70"/>
    </row>
    <row r="12" spans="2:16">
      <c r="B12" s="66">
        <v>3</v>
      </c>
      <c r="C12" s="67"/>
      <c r="D12" s="68"/>
      <c r="E12" s="69"/>
      <c r="F12" s="69"/>
      <c r="G12" s="69"/>
      <c r="H12" s="69"/>
      <c r="I12" s="70"/>
      <c r="J12" s="70"/>
    </row>
    <row r="13" spans="2:16">
      <c r="B13" s="71"/>
      <c r="C13" s="67"/>
      <c r="D13" s="68"/>
      <c r="E13" s="69"/>
      <c r="F13" s="69"/>
      <c r="G13" s="69"/>
      <c r="H13" s="69"/>
      <c r="I13" s="70"/>
      <c r="J13" s="70"/>
    </row>
    <row r="14" spans="2:16">
      <c r="B14" s="71"/>
      <c r="C14" s="67"/>
      <c r="D14" s="68"/>
      <c r="E14" s="69"/>
      <c r="F14" s="69"/>
      <c r="G14" s="69"/>
      <c r="H14" s="69"/>
      <c r="I14" s="70"/>
      <c r="J14" s="70"/>
    </row>
    <row r="15" spans="2:16">
      <c r="B15" s="71"/>
      <c r="C15" s="67"/>
      <c r="D15" s="68"/>
      <c r="E15" s="69"/>
      <c r="F15" s="69"/>
      <c r="G15" s="69"/>
      <c r="H15" s="69"/>
      <c r="I15" s="70"/>
      <c r="J15" s="70"/>
    </row>
    <row r="16" spans="2:16">
      <c r="B16" s="71"/>
      <c r="C16" s="67"/>
      <c r="D16" s="68"/>
      <c r="E16" s="69"/>
      <c r="F16" s="69"/>
      <c r="G16" s="69"/>
      <c r="H16" s="69"/>
      <c r="I16" s="70"/>
      <c r="J16" s="70"/>
    </row>
    <row r="17" spans="2:10">
      <c r="B17" s="71"/>
      <c r="C17" s="67"/>
      <c r="D17" s="68"/>
      <c r="E17" s="69"/>
      <c r="F17" s="69"/>
      <c r="G17" s="69"/>
      <c r="H17" s="69"/>
      <c r="I17" s="70"/>
      <c r="J17" s="70"/>
    </row>
    <row r="18" spans="2:10">
      <c r="B18" s="71"/>
      <c r="C18" s="67"/>
      <c r="D18" s="68"/>
      <c r="E18" s="69"/>
      <c r="F18" s="69"/>
      <c r="G18" s="69"/>
      <c r="H18" s="69"/>
      <c r="I18" s="70"/>
      <c r="J18" s="70"/>
    </row>
    <row r="19" spans="2:10">
      <c r="B19" s="14"/>
      <c r="C19" s="67" t="s">
        <v>178</v>
      </c>
      <c r="D19" s="68"/>
      <c r="E19" s="69"/>
      <c r="F19" s="69"/>
      <c r="G19" s="69"/>
      <c r="H19" s="69"/>
      <c r="I19" s="70"/>
      <c r="J19" s="70"/>
    </row>
    <row r="20" spans="2:10">
      <c r="B20" s="72" t="s">
        <v>179</v>
      </c>
      <c r="C20" s="73" t="s">
        <v>180</v>
      </c>
      <c r="D20" s="68"/>
      <c r="E20" s="69"/>
      <c r="F20" s="69"/>
      <c r="G20" s="69"/>
      <c r="H20" s="69"/>
      <c r="I20" s="70"/>
      <c r="J20" s="70"/>
    </row>
    <row r="21" spans="2:10">
      <c r="B21" s="14"/>
      <c r="C21" s="67"/>
      <c r="D21" s="68"/>
      <c r="E21" s="69"/>
      <c r="F21" s="69"/>
      <c r="G21" s="69"/>
      <c r="H21" s="69"/>
      <c r="I21" s="70"/>
      <c r="J21" s="70"/>
    </row>
    <row r="22" spans="2:10" ht="28.8">
      <c r="B22" s="14"/>
      <c r="C22" s="62" t="s">
        <v>181</v>
      </c>
      <c r="D22" s="63"/>
      <c r="E22" s="64"/>
      <c r="F22" s="64"/>
      <c r="G22" s="64"/>
      <c r="H22" s="64"/>
      <c r="I22" s="64"/>
      <c r="J22" s="64"/>
    </row>
    <row r="23" spans="2:10">
      <c r="B23" s="71" t="s">
        <v>182</v>
      </c>
      <c r="C23" s="67"/>
      <c r="D23" s="68"/>
      <c r="E23" s="69"/>
      <c r="F23" s="69"/>
      <c r="G23" s="69"/>
      <c r="H23" s="69"/>
      <c r="I23" s="70"/>
      <c r="J23" s="70"/>
    </row>
    <row r="24" spans="2:10">
      <c r="B24" s="14">
        <v>2</v>
      </c>
      <c r="C24" s="67"/>
      <c r="D24" s="68"/>
      <c r="E24" s="69"/>
      <c r="F24" s="69"/>
      <c r="G24" s="69"/>
      <c r="H24" s="69"/>
      <c r="I24" s="70"/>
      <c r="J24" s="70"/>
    </row>
    <row r="25" spans="2:10">
      <c r="B25" s="14">
        <v>3</v>
      </c>
      <c r="C25" s="67"/>
      <c r="D25" s="68"/>
      <c r="E25" s="69"/>
      <c r="F25" s="69"/>
      <c r="G25" s="69"/>
      <c r="H25" s="69"/>
      <c r="I25" s="70"/>
      <c r="J25" s="70"/>
    </row>
    <row r="26" spans="2:10">
      <c r="B26" s="14"/>
      <c r="C26" s="67"/>
      <c r="D26" s="68"/>
      <c r="E26" s="69"/>
      <c r="F26" s="69"/>
      <c r="G26" s="69"/>
      <c r="H26" s="69"/>
      <c r="I26" s="70"/>
      <c r="J26" s="70"/>
    </row>
    <row r="27" spans="2:10">
      <c r="B27" s="14"/>
      <c r="C27" s="67"/>
      <c r="D27" s="68"/>
      <c r="E27" s="69"/>
      <c r="F27" s="69"/>
      <c r="G27" s="69"/>
      <c r="H27" s="69"/>
      <c r="I27" s="70"/>
      <c r="J27" s="70"/>
    </row>
    <row r="28" spans="2:10">
      <c r="B28" s="14"/>
      <c r="C28" s="67"/>
      <c r="D28" s="68"/>
      <c r="E28" s="69"/>
      <c r="F28" s="69"/>
      <c r="G28" s="69"/>
      <c r="H28" s="69"/>
      <c r="I28" s="70"/>
      <c r="J28" s="70"/>
    </row>
    <row r="29" spans="2:10">
      <c r="B29" s="14"/>
      <c r="C29" s="67"/>
      <c r="D29" s="68"/>
      <c r="E29" s="69"/>
      <c r="F29" s="69"/>
      <c r="G29" s="69"/>
      <c r="H29" s="69"/>
      <c r="I29" s="70"/>
      <c r="J29" s="70"/>
    </row>
    <row r="30" spans="2:10">
      <c r="B30" s="14"/>
      <c r="C30" s="67" t="s">
        <v>178</v>
      </c>
      <c r="D30" s="68"/>
      <c r="E30" s="69"/>
      <c r="F30" s="69"/>
      <c r="G30" s="69"/>
      <c r="H30" s="69"/>
      <c r="I30" s="70"/>
      <c r="J30" s="70"/>
    </row>
    <row r="31" spans="2:10">
      <c r="B31" s="74" t="s">
        <v>179</v>
      </c>
      <c r="C31" s="73" t="s">
        <v>183</v>
      </c>
      <c r="D31" s="68"/>
      <c r="E31" s="69"/>
      <c r="F31" s="69"/>
      <c r="G31" s="69"/>
      <c r="H31" s="69"/>
      <c r="I31" s="70"/>
      <c r="J31" s="70"/>
    </row>
    <row r="32" spans="2:10">
      <c r="B32" s="61"/>
      <c r="C32" s="1267"/>
      <c r="D32" s="1267"/>
    </row>
    <row r="33" spans="2:4">
      <c r="B33" s="61"/>
      <c r="C33" s="1267"/>
      <c r="D33" s="1267"/>
    </row>
    <row r="34" spans="2:4">
      <c r="B34" s="61"/>
      <c r="C34" s="1268"/>
      <c r="D34" s="1268"/>
    </row>
    <row r="35" spans="2:4">
      <c r="C35" s="1269"/>
      <c r="D35" s="1269"/>
    </row>
    <row r="36" spans="2:4">
      <c r="C36" s="1270"/>
      <c r="D36" s="1270"/>
    </row>
    <row r="37" spans="2:4">
      <c r="C37" s="1270"/>
      <c r="D37" s="1270"/>
    </row>
    <row r="38" spans="2:4">
      <c r="C38" s="1271"/>
      <c r="D38" s="1271"/>
    </row>
    <row r="39" spans="2:4">
      <c r="C39" s="1271"/>
      <c r="D39" s="1271"/>
    </row>
    <row r="40" spans="2:4">
      <c r="C40" s="1265"/>
      <c r="D40" s="1265"/>
    </row>
    <row r="41" spans="2:4">
      <c r="C41" s="1271"/>
      <c r="D41" s="1271"/>
    </row>
    <row r="42" spans="2:4">
      <c r="C42" s="1265"/>
      <c r="D42" s="1265"/>
    </row>
    <row r="43" spans="2:4">
      <c r="C43" s="1271"/>
      <c r="D43" s="1271"/>
    </row>
    <row r="44" spans="2:4">
      <c r="C44" s="1265"/>
      <c r="D44" s="1265"/>
    </row>
    <row r="45" spans="2:4">
      <c r="C45" s="1271"/>
      <c r="D45" s="1271"/>
    </row>
    <row r="46" spans="2:4">
      <c r="C46" s="1265"/>
      <c r="D46" s="1265"/>
    </row>
    <row r="47" spans="2:4">
      <c r="C47" s="1269"/>
      <c r="D47" s="1269"/>
    </row>
    <row r="48" spans="2:4">
      <c r="C48" s="1265"/>
      <c r="D48" s="1265"/>
    </row>
    <row r="49" spans="3:4">
      <c r="C49" s="1271"/>
      <c r="D49" s="1271"/>
    </row>
    <row r="50" spans="3:4">
      <c r="C50" s="1271"/>
      <c r="D50" s="1271"/>
    </row>
    <row r="51" spans="3:4">
      <c r="C51" s="1271"/>
      <c r="D51" s="1271"/>
    </row>
    <row r="52" spans="3:4">
      <c r="C52" s="1265"/>
      <c r="D52" s="1265"/>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sheetPr>
    <tabColor theme="9" tint="0.79998168889431442"/>
    <pageSetUpPr fitToPage="1"/>
  </sheetPr>
  <dimension ref="B2:H19"/>
  <sheetViews>
    <sheetView showGridLines="0" view="pageLayout" zoomScale="90" zoomScaleNormal="100" zoomScalePageLayoutView="90" workbookViewId="0"/>
  </sheetViews>
  <sheetFormatPr defaultColWidth="9.109375" defaultRowHeight="14.4"/>
  <cols>
    <col min="1" max="1" width="7.88671875" customWidth="1"/>
    <col min="2" max="2" width="8.5546875" style="58" customWidth="1"/>
    <col min="3" max="3" width="96.88671875" customWidth="1"/>
    <col min="4" max="8" width="14.6640625" customWidth="1"/>
    <col min="9" max="9" width="25.44140625" customWidth="1"/>
  </cols>
  <sheetData>
    <row r="2" spans="2:8" s="76" customFormat="1" ht="18">
      <c r="B2" s="75"/>
      <c r="C2" s="59" t="s">
        <v>161</v>
      </c>
    </row>
    <row r="5" spans="2:8">
      <c r="B5" s="1"/>
      <c r="C5" s="1"/>
      <c r="D5" s="60" t="s">
        <v>6</v>
      </c>
      <c r="E5" s="60" t="s">
        <v>7</v>
      </c>
      <c r="F5" s="60" t="s">
        <v>8</v>
      </c>
      <c r="G5" s="60" t="s">
        <v>43</v>
      </c>
      <c r="H5" s="60" t="s">
        <v>44</v>
      </c>
    </row>
    <row r="6" spans="2:8">
      <c r="B6" s="1"/>
      <c r="C6" s="1"/>
      <c r="D6" s="1266" t="s">
        <v>42</v>
      </c>
      <c r="E6" s="1266" t="s">
        <v>184</v>
      </c>
      <c r="F6" s="1266"/>
      <c r="G6" s="1266"/>
      <c r="H6" s="1266"/>
    </row>
    <row r="7" spans="2:8" ht="43.2">
      <c r="B7" s="1"/>
      <c r="C7" s="1"/>
      <c r="D7" s="1266"/>
      <c r="E7" s="60" t="s">
        <v>185</v>
      </c>
      <c r="F7" s="60" t="s">
        <v>186</v>
      </c>
      <c r="G7" s="77" t="s">
        <v>187</v>
      </c>
      <c r="H7" s="60" t="s">
        <v>188</v>
      </c>
    </row>
    <row r="8" spans="2:8">
      <c r="B8" s="78">
        <v>1</v>
      </c>
      <c r="C8" s="73" t="s">
        <v>189</v>
      </c>
      <c r="D8" s="79"/>
      <c r="E8" s="79"/>
      <c r="F8" s="26"/>
      <c r="G8" s="79"/>
      <c r="H8" s="79"/>
    </row>
    <row r="9" spans="2:8">
      <c r="B9" s="78">
        <v>2</v>
      </c>
      <c r="C9" s="73" t="s">
        <v>190</v>
      </c>
      <c r="D9" s="79"/>
      <c r="E9" s="79"/>
      <c r="F9" s="26"/>
      <c r="G9" s="79"/>
      <c r="H9" s="79"/>
    </row>
    <row r="10" spans="2:8">
      <c r="B10" s="78">
        <v>3</v>
      </c>
      <c r="C10" s="73" t="s">
        <v>191</v>
      </c>
      <c r="D10" s="79"/>
      <c r="E10" s="79"/>
      <c r="F10" s="26"/>
      <c r="G10" s="79"/>
      <c r="H10" s="79"/>
    </row>
    <row r="11" spans="2:8">
      <c r="B11" s="78">
        <v>4</v>
      </c>
      <c r="C11" s="73" t="s">
        <v>192</v>
      </c>
      <c r="D11" s="79"/>
      <c r="E11" s="79"/>
      <c r="F11" s="26"/>
      <c r="G11" s="79"/>
      <c r="H11" s="80"/>
    </row>
    <row r="12" spans="2:8">
      <c r="B12" s="60">
        <v>5</v>
      </c>
      <c r="C12" s="81" t="s">
        <v>193</v>
      </c>
      <c r="D12" s="79"/>
      <c r="E12" s="79"/>
      <c r="F12" s="26"/>
      <c r="G12" s="79"/>
      <c r="H12" s="80"/>
    </row>
    <row r="13" spans="2:8">
      <c r="B13" s="60">
        <v>6</v>
      </c>
      <c r="C13" s="81" t="s">
        <v>194</v>
      </c>
      <c r="D13" s="79"/>
      <c r="E13" s="79"/>
      <c r="F13" s="26"/>
      <c r="G13" s="79"/>
      <c r="H13" s="80"/>
    </row>
    <row r="14" spans="2:8">
      <c r="B14" s="60">
        <v>7</v>
      </c>
      <c r="C14" s="81" t="s">
        <v>195</v>
      </c>
      <c r="D14" s="79"/>
      <c r="E14" s="79"/>
      <c r="F14" s="26"/>
      <c r="G14" s="79"/>
      <c r="H14" s="80"/>
    </row>
    <row r="15" spans="2:8">
      <c r="B15" s="60">
        <v>8</v>
      </c>
      <c r="C15" s="81" t="s">
        <v>196</v>
      </c>
      <c r="D15" s="79"/>
      <c r="E15" s="79"/>
      <c r="F15" s="26"/>
      <c r="G15" s="79"/>
      <c r="H15" s="80"/>
    </row>
    <row r="16" spans="2:8">
      <c r="B16" s="60">
        <v>9</v>
      </c>
      <c r="C16" s="81" t="s">
        <v>197</v>
      </c>
      <c r="D16" s="79"/>
      <c r="E16" s="79"/>
      <c r="F16" s="26"/>
      <c r="G16" s="79"/>
      <c r="H16" s="80"/>
    </row>
    <row r="17" spans="2:8">
      <c r="B17" s="60">
        <v>10</v>
      </c>
      <c r="C17" s="81" t="s">
        <v>198</v>
      </c>
      <c r="D17" s="79"/>
      <c r="E17" s="79"/>
      <c r="F17" s="26"/>
      <c r="G17" s="79"/>
      <c r="H17" s="80"/>
    </row>
    <row r="18" spans="2:8">
      <c r="B18" s="60">
        <v>11</v>
      </c>
      <c r="C18" s="81" t="s">
        <v>199</v>
      </c>
      <c r="D18" s="79"/>
      <c r="E18" s="79"/>
      <c r="F18" s="26"/>
      <c r="G18" s="79"/>
      <c r="H18" s="80"/>
    </row>
    <row r="19" spans="2:8">
      <c r="B19" s="78">
        <v>12</v>
      </c>
      <c r="C19" s="73" t="s">
        <v>200</v>
      </c>
      <c r="D19" s="79"/>
      <c r="E19" s="79"/>
      <c r="F19" s="26"/>
      <c r="G19" s="79"/>
      <c r="H19" s="79"/>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sheetPr>
    <tabColor theme="9" tint="0.79998168889431442"/>
    <pageSetUpPr fitToPage="1"/>
  </sheetPr>
  <dimension ref="B3:I12"/>
  <sheetViews>
    <sheetView showGridLines="0" view="pageLayout" zoomScaleNormal="100" workbookViewId="0"/>
  </sheetViews>
  <sheetFormatPr defaultColWidth="9.109375" defaultRowHeight="14.4"/>
  <cols>
    <col min="2" max="2" width="20.6640625" customWidth="1"/>
    <col min="3" max="3" width="18.109375" customWidth="1"/>
    <col min="4" max="8" width="14.6640625" customWidth="1"/>
    <col min="9" max="9" width="28" customWidth="1"/>
  </cols>
  <sheetData>
    <row r="3" spans="2:9" s="76" customFormat="1" ht="18">
      <c r="B3" s="59" t="s">
        <v>162</v>
      </c>
    </row>
    <row r="6" spans="2:9">
      <c r="B6" s="26" t="s">
        <v>6</v>
      </c>
      <c r="C6" s="14" t="s">
        <v>7</v>
      </c>
      <c r="D6" s="26" t="s">
        <v>8</v>
      </c>
      <c r="E6" s="26" t="s">
        <v>43</v>
      </c>
      <c r="F6" s="26" t="s">
        <v>44</v>
      </c>
      <c r="G6" s="26" t="s">
        <v>166</v>
      </c>
      <c r="H6" s="26" t="s">
        <v>167</v>
      </c>
      <c r="I6" s="14" t="s">
        <v>201</v>
      </c>
    </row>
    <row r="7" spans="2:9">
      <c r="B7" s="1272" t="s">
        <v>202</v>
      </c>
      <c r="C7" s="1273" t="s">
        <v>203</v>
      </c>
      <c r="D7" s="1274" t="s">
        <v>204</v>
      </c>
      <c r="E7" s="1275"/>
      <c r="F7" s="1275"/>
      <c r="G7" s="1275"/>
      <c r="H7" s="1276"/>
      <c r="I7" s="79" t="s">
        <v>205</v>
      </c>
    </row>
    <row r="8" spans="2:9" ht="43.2">
      <c r="B8" s="1272"/>
      <c r="C8" s="1273"/>
      <c r="D8" s="26" t="s">
        <v>206</v>
      </c>
      <c r="E8" s="26" t="s">
        <v>207</v>
      </c>
      <c r="F8" s="26" t="s">
        <v>208</v>
      </c>
      <c r="G8" s="26" t="s">
        <v>209</v>
      </c>
      <c r="H8" s="26" t="s">
        <v>210</v>
      </c>
      <c r="I8" s="82"/>
    </row>
    <row r="9" spans="2:9" ht="20.100000000000001" customHeight="1">
      <c r="B9" s="83" t="s">
        <v>211</v>
      </c>
      <c r="C9" s="83" t="s">
        <v>206</v>
      </c>
      <c r="D9" s="84" t="s">
        <v>212</v>
      </c>
      <c r="E9" s="85"/>
      <c r="F9" s="85"/>
      <c r="G9" s="85"/>
      <c r="H9" s="85"/>
      <c r="I9" s="83" t="s">
        <v>213</v>
      </c>
    </row>
    <row r="10" spans="2:9" ht="20.100000000000001" customHeight="1">
      <c r="B10" s="83" t="s">
        <v>214</v>
      </c>
      <c r="C10" s="83" t="s">
        <v>206</v>
      </c>
      <c r="D10" s="85"/>
      <c r="E10" s="84" t="s">
        <v>212</v>
      </c>
      <c r="F10" s="85"/>
      <c r="G10" s="85"/>
      <c r="H10" s="85"/>
      <c r="I10" s="83" t="s">
        <v>213</v>
      </c>
    </row>
    <row r="11" spans="2:9" ht="20.100000000000001" customHeight="1">
      <c r="B11" s="83" t="s">
        <v>215</v>
      </c>
      <c r="C11" s="83" t="s">
        <v>206</v>
      </c>
      <c r="D11" s="85"/>
      <c r="E11" s="85"/>
      <c r="F11" s="85"/>
      <c r="G11" s="84" t="s">
        <v>212</v>
      </c>
      <c r="H11" s="84"/>
      <c r="I11" s="83" t="s">
        <v>216</v>
      </c>
    </row>
    <row r="12" spans="2:9" ht="20.100000000000001" customHeight="1">
      <c r="B12" s="83" t="s">
        <v>217</v>
      </c>
      <c r="C12" s="83" t="s">
        <v>206</v>
      </c>
      <c r="D12" s="85"/>
      <c r="E12" s="85"/>
      <c r="F12" s="84" t="s">
        <v>212</v>
      </c>
      <c r="G12" s="85"/>
      <c r="H12" s="85"/>
      <c r="I12" s="83" t="s">
        <v>218</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sheetPr>
    <tabColor theme="5" tint="0.79998168889431442"/>
    <pageSetUpPr fitToPage="1"/>
  </sheetPr>
  <dimension ref="B2:D13"/>
  <sheetViews>
    <sheetView showGridLines="0" view="pageLayout" zoomScaleNormal="98" workbookViewId="0"/>
  </sheetViews>
  <sheetFormatPr defaultColWidth="9.109375" defaultRowHeight="14.4"/>
  <cols>
    <col min="1" max="1" width="7.88671875" customWidth="1"/>
    <col min="2" max="2" width="15.44140625" style="86" customWidth="1"/>
    <col min="3" max="3" width="12.33203125" bestFit="1" customWidth="1"/>
    <col min="4" max="4" width="84.109375" bestFit="1" customWidth="1"/>
    <col min="5" max="7" width="26.6640625" customWidth="1"/>
  </cols>
  <sheetData>
    <row r="2" spans="2:4">
      <c r="C2" s="87"/>
    </row>
    <row r="3" spans="2:4" ht="18">
      <c r="B3" s="59" t="s">
        <v>163</v>
      </c>
      <c r="C3" s="88"/>
    </row>
    <row r="4" spans="2:4">
      <c r="B4" t="s">
        <v>127</v>
      </c>
      <c r="C4" s="89"/>
    </row>
    <row r="7" spans="2:4">
      <c r="B7" s="26" t="s">
        <v>128</v>
      </c>
      <c r="C7" s="26" t="s">
        <v>122</v>
      </c>
      <c r="D7" s="79" t="s">
        <v>129</v>
      </c>
    </row>
    <row r="8" spans="2:4" s="90" customFormat="1" ht="28.8">
      <c r="B8" s="55" t="s">
        <v>219</v>
      </c>
      <c r="C8" s="55" t="s">
        <v>116</v>
      </c>
      <c r="D8" s="56" t="s">
        <v>220</v>
      </c>
    </row>
    <row r="9" spans="2:4" s="90" customFormat="1" ht="28.8">
      <c r="B9" s="55" t="s">
        <v>221</v>
      </c>
      <c r="C9" s="55" t="s">
        <v>119</v>
      </c>
      <c r="D9" s="56" t="s">
        <v>222</v>
      </c>
    </row>
    <row r="12" spans="2:4">
      <c r="B12" s="91"/>
    </row>
    <row r="13" spans="2:4">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sheetPr>
    <tabColor theme="5" tint="0.79998168889431442"/>
  </sheetPr>
  <dimension ref="A3:D11"/>
  <sheetViews>
    <sheetView showGridLines="0" view="pageLayout" zoomScaleNormal="100" workbookViewId="0"/>
  </sheetViews>
  <sheetFormatPr defaultColWidth="11.44140625" defaultRowHeight="14.4"/>
  <cols>
    <col min="1" max="1" width="6.33203125" customWidth="1"/>
    <col min="2" max="2" width="14.6640625" customWidth="1"/>
    <col min="3" max="3" width="13.33203125" customWidth="1"/>
    <col min="4" max="4" width="95.88671875" customWidth="1"/>
  </cols>
  <sheetData>
    <row r="3" spans="1:4" ht="18">
      <c r="A3" s="42"/>
      <c r="B3" s="59" t="s">
        <v>164</v>
      </c>
      <c r="C3" s="42"/>
      <c r="D3" s="59"/>
    </row>
    <row r="4" spans="1:4">
      <c r="B4" t="s">
        <v>127</v>
      </c>
    </row>
    <row r="7" spans="1:4">
      <c r="B7" s="26" t="s">
        <v>128</v>
      </c>
      <c r="C7" s="26" t="s">
        <v>122</v>
      </c>
      <c r="D7" s="79" t="s">
        <v>129</v>
      </c>
    </row>
    <row r="8" spans="1:4" ht="28.8">
      <c r="B8" s="55" t="s">
        <v>223</v>
      </c>
      <c r="C8" s="55" t="s">
        <v>116</v>
      </c>
      <c r="D8" s="56" t="s">
        <v>224</v>
      </c>
    </row>
    <row r="9" spans="1:4" ht="28.8">
      <c r="B9" s="55" t="s">
        <v>225</v>
      </c>
      <c r="C9" s="55" t="s">
        <v>119</v>
      </c>
      <c r="D9" s="56" t="s">
        <v>226</v>
      </c>
    </row>
    <row r="10" spans="1:4" ht="28.8">
      <c r="B10" s="55" t="s">
        <v>227</v>
      </c>
      <c r="C10" s="26" t="s">
        <v>154</v>
      </c>
      <c r="D10" s="79" t="s">
        <v>228</v>
      </c>
    </row>
    <row r="11" spans="1:4" s="35" customFormat="1" ht="28.8">
      <c r="B11" s="37" t="s">
        <v>225</v>
      </c>
      <c r="C11" s="37" t="s">
        <v>139</v>
      </c>
      <c r="D11" s="38" t="s">
        <v>229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sheetPr>
    <tabColor theme="9" tint="0.79998168889431442"/>
    <pageSetUpPr fitToPage="1"/>
  </sheetPr>
  <dimension ref="A2:M19"/>
  <sheetViews>
    <sheetView showGridLines="0" view="pageLayout" zoomScaleNormal="100" workbookViewId="0"/>
  </sheetViews>
  <sheetFormatPr defaultColWidth="11.44140625" defaultRowHeight="14.4"/>
  <cols>
    <col min="1" max="1" width="4" customWidth="1"/>
    <col min="2" max="2" width="19.33203125" customWidth="1"/>
    <col min="3" max="3" width="5.44140625" customWidth="1"/>
    <col min="4" max="4" width="6.44140625" customWidth="1"/>
    <col min="5" max="5" width="8" customWidth="1"/>
    <col min="6" max="6" width="5.33203125" customWidth="1"/>
    <col min="7" max="7" width="9.6640625" customWidth="1"/>
    <col min="8" max="8" width="10.44140625" customWidth="1"/>
    <col min="9" max="9" width="10.6640625" customWidth="1"/>
    <col min="10" max="10" width="12.109375" customWidth="1"/>
    <col min="11" max="11" width="9.33203125" customWidth="1"/>
    <col min="12" max="12" width="12.109375" customWidth="1"/>
  </cols>
  <sheetData>
    <row r="2" spans="1:13" ht="16.8">
      <c r="B2" s="92" t="s">
        <v>165</v>
      </c>
    </row>
    <row r="3" spans="1:13">
      <c r="B3" s="93" t="s">
        <v>230</v>
      </c>
    </row>
    <row r="4" spans="1:13" ht="15">
      <c r="A4" s="94"/>
    </row>
    <row r="5" spans="1:13">
      <c r="A5" s="95"/>
      <c r="B5" s="96"/>
      <c r="C5" s="97" t="s">
        <v>6</v>
      </c>
      <c r="D5" s="97" t="s">
        <v>7</v>
      </c>
      <c r="E5" s="97" t="s">
        <v>8</v>
      </c>
      <c r="F5" s="97" t="s">
        <v>43</v>
      </c>
      <c r="G5" s="97" t="s">
        <v>44</v>
      </c>
      <c r="H5" s="98" t="s">
        <v>231</v>
      </c>
      <c r="I5" s="98" t="s">
        <v>232</v>
      </c>
      <c r="J5" s="97" t="s">
        <v>166</v>
      </c>
      <c r="K5" s="97" t="s">
        <v>167</v>
      </c>
      <c r="L5" s="97" t="s">
        <v>201</v>
      </c>
      <c r="M5" s="5"/>
    </row>
    <row r="6" spans="1:13" ht="28.5" customHeight="1">
      <c r="A6" s="95"/>
      <c r="B6" s="96"/>
      <c r="C6" s="1277" t="s">
        <v>233</v>
      </c>
      <c r="D6" s="1278"/>
      <c r="E6" s="1278"/>
      <c r="F6" s="1278"/>
      <c r="G6" s="1279"/>
      <c r="H6" s="1280" t="s">
        <v>234</v>
      </c>
      <c r="I6" s="1281"/>
      <c r="J6" s="1282" t="s">
        <v>235</v>
      </c>
      <c r="K6" s="99"/>
      <c r="L6" s="100"/>
      <c r="M6" s="5"/>
    </row>
    <row r="7" spans="1:13" ht="61.2">
      <c r="A7" s="101"/>
      <c r="B7" s="102" t="s">
        <v>236</v>
      </c>
      <c r="C7" s="97" t="s">
        <v>237</v>
      </c>
      <c r="D7" s="97" t="s">
        <v>238</v>
      </c>
      <c r="E7" s="97" t="s">
        <v>239</v>
      </c>
      <c r="F7" s="97" t="s">
        <v>240</v>
      </c>
      <c r="G7" s="97" t="s">
        <v>241</v>
      </c>
      <c r="H7" s="98" t="s">
        <v>242</v>
      </c>
      <c r="I7" s="98" t="s">
        <v>243</v>
      </c>
      <c r="J7" s="1283"/>
      <c r="K7" s="98" t="s">
        <v>244</v>
      </c>
      <c r="L7" s="98" t="s">
        <v>245</v>
      </c>
      <c r="M7" s="5"/>
    </row>
    <row r="8" spans="1:13" ht="26.25" customHeight="1">
      <c r="A8" s="97">
        <v>1</v>
      </c>
      <c r="B8" s="102" t="s">
        <v>246</v>
      </c>
      <c r="C8" s="97"/>
      <c r="D8" s="97"/>
      <c r="E8" s="97"/>
      <c r="F8" s="97"/>
      <c r="G8" s="97"/>
      <c r="H8" s="103"/>
      <c r="I8" s="103"/>
      <c r="J8" s="104"/>
      <c r="K8" s="97"/>
      <c r="L8" s="97"/>
      <c r="M8" s="5"/>
    </row>
    <row r="9" spans="1:13" ht="26.25" customHeight="1">
      <c r="A9" s="105">
        <v>2</v>
      </c>
      <c r="B9" s="106" t="s">
        <v>23</v>
      </c>
      <c r="C9" s="105"/>
      <c r="D9" s="105"/>
      <c r="E9" s="105"/>
      <c r="F9" s="105"/>
      <c r="G9" s="105"/>
      <c r="H9" s="107"/>
      <c r="I9" s="107"/>
      <c r="J9" s="108"/>
      <c r="K9" s="105"/>
      <c r="L9" s="105"/>
      <c r="M9" s="5"/>
    </row>
    <row r="10" spans="1:13">
      <c r="A10" s="97">
        <v>3</v>
      </c>
      <c r="B10" s="109" t="s">
        <v>247</v>
      </c>
      <c r="C10" s="110"/>
      <c r="D10" s="110"/>
      <c r="E10" s="110"/>
      <c r="F10" s="110"/>
      <c r="G10" s="110"/>
      <c r="H10" s="111"/>
      <c r="I10" s="111"/>
      <c r="J10" s="110"/>
      <c r="K10" s="110"/>
      <c r="L10" s="110"/>
      <c r="M10" s="5"/>
    </row>
    <row r="11" spans="1:13">
      <c r="A11" s="97">
        <v>4</v>
      </c>
      <c r="B11" s="109" t="s">
        <v>248</v>
      </c>
      <c r="C11" s="110"/>
      <c r="D11" s="110"/>
      <c r="E11" s="110"/>
      <c r="F11" s="110"/>
      <c r="G11" s="110"/>
      <c r="H11" s="111"/>
      <c r="I11" s="111"/>
      <c r="J11" s="110"/>
      <c r="K11" s="110"/>
      <c r="L11" s="110"/>
      <c r="M11" s="5"/>
    </row>
    <row r="12" spans="1:13">
      <c r="A12" s="97">
        <v>5</v>
      </c>
      <c r="B12" s="109" t="s">
        <v>249</v>
      </c>
      <c r="C12" s="110"/>
      <c r="D12" s="110"/>
      <c r="E12" s="110"/>
      <c r="F12" s="110"/>
      <c r="G12" s="110"/>
      <c r="H12" s="111"/>
      <c r="I12" s="111"/>
      <c r="J12" s="110"/>
      <c r="K12" s="110"/>
      <c r="L12" s="110"/>
      <c r="M12" s="5"/>
    </row>
    <row r="13" spans="1:13">
      <c r="A13" s="97">
        <v>6</v>
      </c>
      <c r="B13" s="109" t="s">
        <v>250</v>
      </c>
      <c r="C13" s="110"/>
      <c r="D13" s="110"/>
      <c r="E13" s="110"/>
      <c r="F13" s="110"/>
      <c r="G13" s="110"/>
      <c r="H13" s="111"/>
      <c r="I13" s="111"/>
      <c r="J13" s="110"/>
      <c r="K13" s="110"/>
      <c r="L13" s="110"/>
      <c r="M13" s="5"/>
    </row>
    <row r="14" spans="1:13">
      <c r="A14" s="97">
        <v>7</v>
      </c>
      <c r="B14" s="109" t="s">
        <v>251</v>
      </c>
      <c r="C14" s="110"/>
      <c r="D14" s="110"/>
      <c r="E14" s="110"/>
      <c r="F14" s="110"/>
      <c r="G14" s="110"/>
      <c r="H14" s="111"/>
      <c r="I14" s="111"/>
      <c r="J14" s="110"/>
      <c r="K14" s="110"/>
      <c r="L14" s="110"/>
      <c r="M14" s="5"/>
    </row>
    <row r="15" spans="1:13" ht="26.25" customHeight="1">
      <c r="A15" s="112">
        <v>8</v>
      </c>
      <c r="B15" s="106" t="s">
        <v>23</v>
      </c>
      <c r="C15" s="112"/>
      <c r="D15" s="112"/>
      <c r="E15" s="112"/>
      <c r="F15" s="112"/>
      <c r="G15" s="112"/>
      <c r="H15" s="112"/>
      <c r="I15" s="112"/>
      <c r="J15" s="113"/>
      <c r="K15" s="112"/>
      <c r="L15" s="112"/>
      <c r="M15" s="5"/>
    </row>
    <row r="16" spans="1:13" ht="26.25" customHeight="1">
      <c r="A16" s="112">
        <v>9</v>
      </c>
      <c r="B16" s="106" t="s">
        <v>23</v>
      </c>
      <c r="C16" s="112"/>
      <c r="D16" s="112"/>
      <c r="E16" s="112"/>
      <c r="F16" s="112"/>
      <c r="G16" s="112"/>
      <c r="H16" s="112"/>
      <c r="I16" s="112"/>
      <c r="J16" s="113"/>
      <c r="K16" s="112"/>
      <c r="L16" s="112"/>
      <c r="M16" s="5"/>
    </row>
    <row r="17" spans="1:13" ht="20.399999999999999">
      <c r="A17" s="97">
        <v>10</v>
      </c>
      <c r="B17" s="109" t="s">
        <v>252</v>
      </c>
      <c r="C17" s="110"/>
      <c r="D17" s="110"/>
      <c r="E17" s="110"/>
      <c r="F17" s="110"/>
      <c r="G17" s="110"/>
      <c r="H17" s="111"/>
      <c r="I17" s="111"/>
      <c r="J17" s="110"/>
      <c r="K17" s="110"/>
      <c r="L17" s="110"/>
      <c r="M17" s="5"/>
    </row>
    <row r="18" spans="1:13" ht="26.25" customHeight="1">
      <c r="A18" s="112">
        <v>11</v>
      </c>
      <c r="B18" s="106" t="s">
        <v>23</v>
      </c>
      <c r="C18" s="112"/>
      <c r="D18" s="112"/>
      <c r="E18" s="112"/>
      <c r="F18" s="112"/>
      <c r="G18" s="112"/>
      <c r="H18" s="112"/>
      <c r="I18" s="112"/>
      <c r="J18" s="113"/>
      <c r="K18" s="112"/>
      <c r="L18" s="112"/>
      <c r="M18" s="5"/>
    </row>
    <row r="19" spans="1:13" ht="20.399999999999999">
      <c r="A19" s="97">
        <v>12</v>
      </c>
      <c r="B19" s="114" t="s">
        <v>253</v>
      </c>
      <c r="C19" s="115"/>
      <c r="D19" s="115"/>
      <c r="E19" s="115"/>
      <c r="F19" s="115"/>
      <c r="G19" s="115"/>
      <c r="H19" s="115"/>
      <c r="I19" s="115"/>
      <c r="J19" s="116"/>
      <c r="K19" s="117"/>
      <c r="L19" s="117"/>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xml><?xml version="1.0" encoding="utf-8"?>
<worksheet xmlns="http://schemas.openxmlformats.org/spreadsheetml/2006/main" xmlns:r="http://schemas.openxmlformats.org/officeDocument/2006/relationships">
  <sheetPr>
    <tabColor rgb="FF00B050"/>
    <pageSetUpPr fitToPage="1"/>
  </sheetPr>
  <dimension ref="A1:T274"/>
  <sheetViews>
    <sheetView tabSelected="1" zoomScale="85" zoomScaleNormal="85" zoomScaleSheetLayoutView="85" workbookViewId="0">
      <pane xSplit="2" ySplit="6" topLeftCell="C7" activePane="bottomRight" state="frozen"/>
      <selection pane="topRight" activeCell="C1" sqref="C1"/>
      <selection pane="bottomLeft" activeCell="A6" sqref="A6"/>
      <selection pane="bottomRight" activeCell="G5" sqref="G5"/>
    </sheetView>
  </sheetViews>
  <sheetFormatPr defaultColWidth="9.109375" defaultRowHeight="13.2"/>
  <cols>
    <col min="1" max="1" width="4.5546875" style="383" customWidth="1"/>
    <col min="2" max="2" width="30.33203125" style="399" customWidth="1"/>
    <col min="3" max="3" width="76.33203125" style="383" customWidth="1"/>
    <col min="4" max="4" width="9.88671875" style="383" customWidth="1"/>
    <col min="5" max="5" width="5.6640625" style="383" customWidth="1"/>
    <col min="6" max="6" width="11.6640625" style="383" customWidth="1"/>
    <col min="7" max="7" width="18.5546875" style="383" customWidth="1"/>
    <col min="8" max="8" width="9.6640625" style="383" customWidth="1"/>
    <col min="9" max="9" width="7.6640625" style="383" customWidth="1"/>
    <col min="10" max="10" width="5.6640625" style="383" customWidth="1"/>
    <col min="11" max="11" width="5.33203125" style="383" customWidth="1"/>
    <col min="12" max="12" width="8.5546875" style="383" customWidth="1"/>
    <col min="13" max="13" width="15" style="383" customWidth="1"/>
    <col min="14" max="14" width="11.6640625" style="383" customWidth="1"/>
    <col min="15" max="15" width="10.44140625" style="383" customWidth="1"/>
    <col min="16" max="16" width="17.5546875" style="383" customWidth="1"/>
    <col min="17" max="17" width="26.5546875" style="383" customWidth="1"/>
    <col min="18" max="18" width="15.6640625" style="383" customWidth="1"/>
    <col min="19" max="16384" width="9.109375" style="383"/>
  </cols>
  <sheetData>
    <row r="1" spans="2:20" s="378" customFormat="1" ht="16.2" thickBot="1">
      <c r="B1" s="1192" t="s">
        <v>2042</v>
      </c>
      <c r="C1" s="1193"/>
      <c r="D1" s="377"/>
      <c r="E1" s="377"/>
      <c r="F1" s="377"/>
      <c r="G1" s="377"/>
      <c r="H1" s="377"/>
      <c r="I1" s="377"/>
      <c r="J1" s="377"/>
      <c r="K1" s="377"/>
      <c r="L1" s="377"/>
      <c r="M1" s="377"/>
      <c r="N1" s="377"/>
      <c r="O1" s="377"/>
      <c r="P1" s="377"/>
      <c r="Q1" s="1180"/>
      <c r="R1" s="1180"/>
      <c r="S1" s="1180"/>
      <c r="T1" s="1180"/>
    </row>
    <row r="2" spans="2:20" ht="15" customHeight="1" thickBot="1">
      <c r="B2" s="1187" t="s">
        <v>1973</v>
      </c>
      <c r="C2" s="1188"/>
      <c r="D2" s="379"/>
      <c r="E2" s="379"/>
      <c r="F2" s="379"/>
      <c r="G2" s="379"/>
      <c r="H2" s="380"/>
      <c r="I2" s="380"/>
      <c r="J2" s="380"/>
      <c r="K2" s="380"/>
      <c r="L2" s="380"/>
      <c r="M2" s="380"/>
      <c r="N2" s="380"/>
      <c r="O2" s="380"/>
      <c r="P2" s="380"/>
      <c r="Q2" s="381"/>
      <c r="R2" s="381"/>
      <c r="S2" s="382"/>
    </row>
    <row r="3" spans="2:20" ht="15" customHeight="1" thickBot="1">
      <c r="B3" s="699" t="s">
        <v>1974</v>
      </c>
      <c r="C3" s="1176">
        <v>44681</v>
      </c>
      <c r="D3" s="384"/>
      <c r="E3" s="384"/>
      <c r="F3" s="385"/>
      <c r="G3" s="386"/>
      <c r="H3" s="387"/>
      <c r="I3" s="388"/>
      <c r="J3" s="388"/>
      <c r="K3" s="388"/>
      <c r="L3" s="388"/>
      <c r="M3" s="388"/>
      <c r="N3" s="388"/>
      <c r="O3" s="388"/>
      <c r="P3" s="388"/>
      <c r="Q3" s="381"/>
      <c r="R3" s="381"/>
      <c r="S3" s="382"/>
    </row>
    <row r="4" spans="2:20" ht="15" customHeight="1" thickBot="1">
      <c r="B4" s="700" t="s">
        <v>1975</v>
      </c>
      <c r="C4" s="1177">
        <v>44561</v>
      </c>
      <c r="D4" s="390"/>
      <c r="E4" s="390"/>
      <c r="F4" s="391"/>
      <c r="G4" s="391"/>
      <c r="H4" s="1189"/>
      <c r="I4" s="1190"/>
      <c r="J4" s="1190"/>
      <c r="K4" s="1190"/>
      <c r="L4" s="1190"/>
      <c r="M4" s="1190"/>
      <c r="N4" s="1190"/>
      <c r="O4" s="1190"/>
      <c r="P4" s="1191"/>
      <c r="Q4" s="381"/>
      <c r="R4" s="381"/>
      <c r="S4" s="382"/>
    </row>
    <row r="5" spans="2:20" ht="99" customHeight="1" thickBot="1">
      <c r="B5" s="389"/>
      <c r="C5" s="701" t="s">
        <v>2043</v>
      </c>
      <c r="D5" s="684"/>
      <c r="E5" s="684"/>
      <c r="F5" s="684"/>
      <c r="G5" s="684"/>
      <c r="H5" s="684"/>
      <c r="I5" s="684"/>
      <c r="J5" s="684"/>
      <c r="K5" s="1185" t="s">
        <v>1982</v>
      </c>
      <c r="L5" s="1186"/>
      <c r="M5" s="1186"/>
      <c r="N5" s="1186"/>
      <c r="O5" s="1186"/>
      <c r="P5" s="1186"/>
      <c r="Q5" s="381"/>
      <c r="R5" s="381"/>
      <c r="S5" s="382"/>
    </row>
    <row r="6" spans="2:20" ht="202.2" thickBot="1">
      <c r="B6" s="702" t="s">
        <v>971</v>
      </c>
      <c r="C6" s="703" t="s">
        <v>1971</v>
      </c>
      <c r="D6" s="704" t="s">
        <v>972</v>
      </c>
      <c r="E6" s="704" t="s">
        <v>1981</v>
      </c>
      <c r="F6" s="705" t="s">
        <v>1920</v>
      </c>
      <c r="G6" s="705" t="s">
        <v>973</v>
      </c>
      <c r="H6" s="705" t="s">
        <v>974</v>
      </c>
      <c r="I6" s="705" t="s">
        <v>1976</v>
      </c>
      <c r="J6" s="705" t="s">
        <v>1977</v>
      </c>
      <c r="K6" s="706" t="s">
        <v>975</v>
      </c>
      <c r="L6" s="706" t="s">
        <v>976</v>
      </c>
      <c r="M6" s="706" t="s">
        <v>1968</v>
      </c>
      <c r="N6" s="706" t="s">
        <v>1969</v>
      </c>
      <c r="O6" s="706" t="s">
        <v>977</v>
      </c>
      <c r="P6" s="1031" t="s">
        <v>978</v>
      </c>
      <c r="Q6" s="381"/>
      <c r="R6" s="381"/>
      <c r="S6" s="382"/>
    </row>
    <row r="7" spans="2:20" ht="57" customHeight="1">
      <c r="B7" s="712"/>
      <c r="C7" s="713" t="s">
        <v>2035</v>
      </c>
      <c r="D7" s="714"/>
      <c r="E7" s="714"/>
      <c r="F7" s="715"/>
      <c r="G7" s="715"/>
      <c r="H7" s="715"/>
      <c r="I7" s="715"/>
      <c r="J7" s="715"/>
      <c r="K7" s="716"/>
      <c r="L7" s="716"/>
      <c r="M7" s="716"/>
      <c r="N7" s="716"/>
      <c r="O7" s="716"/>
      <c r="P7" s="716"/>
      <c r="Q7" s="381"/>
      <c r="R7" s="381"/>
      <c r="S7" s="382"/>
    </row>
    <row r="8" spans="2:20" ht="28.8">
      <c r="B8" s="717" t="s">
        <v>979</v>
      </c>
      <c r="C8" s="689" t="s">
        <v>3</v>
      </c>
      <c r="D8" s="689" t="s">
        <v>980</v>
      </c>
      <c r="E8" s="689" t="s">
        <v>981</v>
      </c>
      <c r="F8" s="718" t="s">
        <v>981</v>
      </c>
      <c r="G8" s="718" t="s">
        <v>982</v>
      </c>
      <c r="H8" s="718" t="s">
        <v>983</v>
      </c>
      <c r="I8" s="718" t="s">
        <v>1941</v>
      </c>
      <c r="J8" s="718" t="s">
        <v>1942</v>
      </c>
      <c r="K8" s="719">
        <v>4</v>
      </c>
      <c r="L8" s="719">
        <v>1</v>
      </c>
      <c r="M8" s="718">
        <v>1</v>
      </c>
      <c r="N8" s="718" t="s">
        <v>984</v>
      </c>
      <c r="O8" s="718">
        <v>1</v>
      </c>
      <c r="P8" s="1032">
        <v>1</v>
      </c>
      <c r="Q8" s="381"/>
      <c r="R8" s="381"/>
      <c r="S8" s="382"/>
    </row>
    <row r="9" spans="2:20" ht="28.8">
      <c r="B9" s="717" t="s">
        <v>985</v>
      </c>
      <c r="C9" s="689" t="s">
        <v>0</v>
      </c>
      <c r="D9" s="689" t="s">
        <v>980</v>
      </c>
      <c r="E9" s="689" t="s">
        <v>981</v>
      </c>
      <c r="F9" s="707" t="s">
        <v>981</v>
      </c>
      <c r="G9" s="718" t="s">
        <v>986</v>
      </c>
      <c r="H9" s="718" t="s">
        <v>987</v>
      </c>
      <c r="I9" s="718" t="s">
        <v>1941</v>
      </c>
      <c r="J9" s="718" t="s">
        <v>1942</v>
      </c>
      <c r="K9" s="719">
        <v>2</v>
      </c>
      <c r="L9" s="719">
        <v>2</v>
      </c>
      <c r="M9" s="718">
        <v>2</v>
      </c>
      <c r="N9" s="718">
        <v>1</v>
      </c>
      <c r="O9" s="718">
        <v>2</v>
      </c>
      <c r="P9" s="1032">
        <v>1</v>
      </c>
      <c r="Q9" s="381"/>
      <c r="R9" s="381"/>
      <c r="S9" s="382"/>
    </row>
    <row r="10" spans="2:20" ht="28.8">
      <c r="B10" s="717" t="s">
        <v>988</v>
      </c>
      <c r="C10" s="689" t="s">
        <v>1</v>
      </c>
      <c r="D10" s="689" t="s">
        <v>980</v>
      </c>
      <c r="E10" s="689" t="s">
        <v>981</v>
      </c>
      <c r="F10" s="707" t="s">
        <v>1005</v>
      </c>
      <c r="G10" s="718" t="s">
        <v>989</v>
      </c>
      <c r="H10" s="718" t="s">
        <v>990</v>
      </c>
      <c r="I10" s="718" t="s">
        <v>1941</v>
      </c>
      <c r="J10" s="718" t="s">
        <v>1942</v>
      </c>
      <c r="K10" s="719">
        <v>1</v>
      </c>
      <c r="L10" s="719">
        <v>1</v>
      </c>
      <c r="M10" s="718" t="s">
        <v>984</v>
      </c>
      <c r="N10" s="718" t="s">
        <v>984</v>
      </c>
      <c r="O10" s="718">
        <v>1</v>
      </c>
      <c r="P10" s="718" t="s">
        <v>984</v>
      </c>
      <c r="Q10" s="381"/>
      <c r="R10" s="381"/>
      <c r="S10" s="382"/>
    </row>
    <row r="11" spans="2:20" ht="28.8">
      <c r="B11" s="717" t="s">
        <v>991</v>
      </c>
      <c r="C11" s="689" t="s">
        <v>2</v>
      </c>
      <c r="D11" s="689" t="s">
        <v>980</v>
      </c>
      <c r="E11" s="689" t="s">
        <v>981</v>
      </c>
      <c r="F11" s="707" t="s">
        <v>1005</v>
      </c>
      <c r="G11" s="718" t="s">
        <v>992</v>
      </c>
      <c r="H11" s="718" t="s">
        <v>990</v>
      </c>
      <c r="I11" s="718" t="s">
        <v>1941</v>
      </c>
      <c r="J11" s="718" t="s">
        <v>1942</v>
      </c>
      <c r="K11" s="719">
        <v>1</v>
      </c>
      <c r="L11" s="719">
        <v>1</v>
      </c>
      <c r="M11" s="718" t="s">
        <v>984</v>
      </c>
      <c r="N11" s="718" t="s">
        <v>984</v>
      </c>
      <c r="O11" s="718">
        <v>1</v>
      </c>
      <c r="P11" s="718" t="s">
        <v>984</v>
      </c>
      <c r="Q11" s="381"/>
      <c r="R11" s="381"/>
      <c r="S11" s="382"/>
    </row>
    <row r="12" spans="2:20" ht="34.5" customHeight="1">
      <c r="B12" s="717" t="s">
        <v>993</v>
      </c>
      <c r="C12" s="689" t="s">
        <v>121</v>
      </c>
      <c r="D12" s="689" t="s">
        <v>994</v>
      </c>
      <c r="E12" s="689" t="s">
        <v>984</v>
      </c>
      <c r="F12" s="718" t="s">
        <v>1005</v>
      </c>
      <c r="G12" s="707" t="s">
        <v>995</v>
      </c>
      <c r="H12" s="718" t="s">
        <v>996</v>
      </c>
      <c r="I12" s="718" t="s">
        <v>1941</v>
      </c>
      <c r="J12" s="718" t="s">
        <v>1942</v>
      </c>
      <c r="K12" s="719">
        <v>1</v>
      </c>
      <c r="L12" s="719">
        <v>1</v>
      </c>
      <c r="M12" s="718" t="s">
        <v>984</v>
      </c>
      <c r="N12" s="718" t="s">
        <v>984</v>
      </c>
      <c r="O12" s="718">
        <v>1</v>
      </c>
      <c r="P12" s="707" t="s">
        <v>2044</v>
      </c>
      <c r="Q12" s="1034" t="s">
        <v>2049</v>
      </c>
      <c r="R12" s="381"/>
      <c r="S12" s="382"/>
    </row>
    <row r="13" spans="2:20" ht="41.25" customHeight="1">
      <c r="B13" s="712"/>
      <c r="C13" s="713" t="s">
        <v>1409</v>
      </c>
      <c r="D13" s="714"/>
      <c r="E13" s="714"/>
      <c r="F13" s="715"/>
      <c r="G13" s="715"/>
      <c r="H13" s="715"/>
      <c r="I13" s="715"/>
      <c r="J13" s="715"/>
      <c r="K13" s="716"/>
      <c r="L13" s="716"/>
      <c r="M13" s="716"/>
      <c r="N13" s="716"/>
      <c r="O13" s="716"/>
      <c r="P13" s="716"/>
      <c r="Q13" s="381"/>
      <c r="R13" s="381"/>
      <c r="S13" s="382"/>
    </row>
    <row r="14" spans="2:20" ht="43.2">
      <c r="B14" s="708" t="s">
        <v>997</v>
      </c>
      <c r="C14" s="689" t="s">
        <v>125</v>
      </c>
      <c r="D14" s="689" t="s">
        <v>994</v>
      </c>
      <c r="E14" s="689" t="s">
        <v>984</v>
      </c>
      <c r="F14" s="718" t="s">
        <v>981</v>
      </c>
      <c r="G14" s="707" t="s">
        <v>998</v>
      </c>
      <c r="H14" s="718">
        <v>3</v>
      </c>
      <c r="I14" s="718" t="s">
        <v>1851</v>
      </c>
      <c r="J14" s="718" t="s">
        <v>1943</v>
      </c>
      <c r="K14" s="718">
        <v>1</v>
      </c>
      <c r="L14" s="718">
        <v>1</v>
      </c>
      <c r="M14" s="707" t="s">
        <v>999</v>
      </c>
      <c r="N14" s="718" t="s">
        <v>984</v>
      </c>
      <c r="O14" s="718">
        <v>1</v>
      </c>
      <c r="P14" s="1033" t="s">
        <v>1000</v>
      </c>
      <c r="Q14" s="381"/>
      <c r="R14" s="381"/>
      <c r="S14" s="382"/>
    </row>
    <row r="15" spans="2:20" ht="43.2">
      <c r="B15" s="708" t="s">
        <v>1001</v>
      </c>
      <c r="C15" s="689" t="s">
        <v>126</v>
      </c>
      <c r="D15" s="689" t="s">
        <v>994</v>
      </c>
      <c r="E15" s="689" t="s">
        <v>984</v>
      </c>
      <c r="F15" s="718" t="s">
        <v>981</v>
      </c>
      <c r="G15" s="707" t="s">
        <v>1002</v>
      </c>
      <c r="H15" s="718">
        <v>3</v>
      </c>
      <c r="I15" s="718" t="s">
        <v>1851</v>
      </c>
      <c r="J15" s="718" t="s">
        <v>1943</v>
      </c>
      <c r="K15" s="718">
        <v>1</v>
      </c>
      <c r="L15" s="718">
        <v>1</v>
      </c>
      <c r="M15" s="718" t="s">
        <v>984</v>
      </c>
      <c r="N15" s="718" t="s">
        <v>984</v>
      </c>
      <c r="O15" s="718">
        <v>1</v>
      </c>
      <c r="P15" s="1033" t="s">
        <v>1003</v>
      </c>
      <c r="Q15" s="381"/>
      <c r="R15" s="381"/>
      <c r="S15" s="382"/>
    </row>
    <row r="16" spans="2:20" ht="34.5" customHeight="1">
      <c r="B16" s="712"/>
      <c r="C16" s="713" t="s">
        <v>1410</v>
      </c>
      <c r="D16" s="714"/>
      <c r="E16" s="714"/>
      <c r="F16" s="715"/>
      <c r="G16" s="715"/>
      <c r="H16" s="715"/>
      <c r="I16" s="715"/>
      <c r="J16" s="715"/>
      <c r="K16" s="716"/>
      <c r="L16" s="716"/>
      <c r="M16" s="716"/>
      <c r="N16" s="716"/>
      <c r="O16" s="716"/>
      <c r="P16" s="716"/>
      <c r="Q16" s="394"/>
      <c r="R16" s="394"/>
      <c r="S16" s="382"/>
    </row>
    <row r="17" spans="2:19" ht="28.8">
      <c r="B17" s="708" t="s">
        <v>1004</v>
      </c>
      <c r="C17" s="689" t="s">
        <v>160</v>
      </c>
      <c r="D17" s="689" t="s">
        <v>980</v>
      </c>
      <c r="E17" s="689" t="s">
        <v>1005</v>
      </c>
      <c r="F17" s="718" t="s">
        <v>1005</v>
      </c>
      <c r="G17" s="707" t="s">
        <v>1006</v>
      </c>
      <c r="H17" s="718" t="s">
        <v>1007</v>
      </c>
      <c r="I17" s="718" t="s">
        <v>1852</v>
      </c>
      <c r="J17" s="718" t="s">
        <v>1944</v>
      </c>
      <c r="K17" s="718">
        <v>1</v>
      </c>
      <c r="L17" s="718">
        <v>1</v>
      </c>
      <c r="M17" s="718" t="s">
        <v>984</v>
      </c>
      <c r="N17" s="718" t="s">
        <v>984</v>
      </c>
      <c r="O17" s="718">
        <v>1</v>
      </c>
      <c r="P17" s="718" t="s">
        <v>984</v>
      </c>
      <c r="Q17" s="394"/>
      <c r="R17" s="394"/>
      <c r="S17" s="382"/>
    </row>
    <row r="18" spans="2:19" ht="28.8">
      <c r="B18" s="708" t="s">
        <v>1008</v>
      </c>
      <c r="C18" s="689" t="s">
        <v>161</v>
      </c>
      <c r="D18" s="689" t="s">
        <v>980</v>
      </c>
      <c r="E18" s="689" t="s">
        <v>1005</v>
      </c>
      <c r="F18" s="718" t="s">
        <v>1005</v>
      </c>
      <c r="G18" s="707" t="s">
        <v>1009</v>
      </c>
      <c r="H18" s="718" t="s">
        <v>1010</v>
      </c>
      <c r="I18" s="718" t="s">
        <v>1852</v>
      </c>
      <c r="J18" s="718" t="s">
        <v>1944</v>
      </c>
      <c r="K18" s="718">
        <v>1</v>
      </c>
      <c r="L18" s="718">
        <v>1</v>
      </c>
      <c r="M18" s="718" t="s">
        <v>984</v>
      </c>
      <c r="N18" s="718" t="s">
        <v>984</v>
      </c>
      <c r="O18" s="718">
        <v>1</v>
      </c>
      <c r="P18" s="718" t="s">
        <v>984</v>
      </c>
      <c r="Q18" s="394"/>
      <c r="R18" s="394"/>
      <c r="S18" s="382"/>
    </row>
    <row r="19" spans="2:19" ht="28.8">
      <c r="B19" s="708" t="s">
        <v>1011</v>
      </c>
      <c r="C19" s="689" t="s">
        <v>1411</v>
      </c>
      <c r="D19" s="689" t="s">
        <v>980</v>
      </c>
      <c r="E19" s="689" t="s">
        <v>1005</v>
      </c>
      <c r="F19" s="718" t="s">
        <v>1005</v>
      </c>
      <c r="G19" s="707" t="s">
        <v>1012</v>
      </c>
      <c r="H19" s="718" t="s">
        <v>1007</v>
      </c>
      <c r="I19" s="718" t="s">
        <v>1852</v>
      </c>
      <c r="J19" s="718" t="s">
        <v>1944</v>
      </c>
      <c r="K19" s="718">
        <v>1</v>
      </c>
      <c r="L19" s="718">
        <v>1</v>
      </c>
      <c r="M19" s="718" t="s">
        <v>984</v>
      </c>
      <c r="N19" s="718" t="s">
        <v>984</v>
      </c>
      <c r="O19" s="718">
        <v>1</v>
      </c>
      <c r="P19" s="718" t="s">
        <v>984</v>
      </c>
      <c r="Q19" s="394"/>
      <c r="R19" s="394"/>
      <c r="S19" s="382"/>
    </row>
    <row r="20" spans="2:19" ht="28.8">
      <c r="B20" s="708" t="s">
        <v>1013</v>
      </c>
      <c r="C20" s="689" t="s">
        <v>1412</v>
      </c>
      <c r="D20" s="689" t="s">
        <v>994</v>
      </c>
      <c r="E20" s="689" t="s">
        <v>984</v>
      </c>
      <c r="F20" s="718" t="s">
        <v>1005</v>
      </c>
      <c r="G20" s="718" t="s">
        <v>1014</v>
      </c>
      <c r="H20" s="718" t="s">
        <v>1010</v>
      </c>
      <c r="I20" s="718" t="s">
        <v>1852</v>
      </c>
      <c r="J20" s="718" t="s">
        <v>1944</v>
      </c>
      <c r="K20" s="718">
        <v>1</v>
      </c>
      <c r="L20" s="718">
        <v>1</v>
      </c>
      <c r="M20" s="718" t="s">
        <v>984</v>
      </c>
      <c r="N20" s="718" t="s">
        <v>984</v>
      </c>
      <c r="O20" s="718">
        <v>1</v>
      </c>
      <c r="P20" s="718" t="s">
        <v>984</v>
      </c>
      <c r="Q20" s="394"/>
      <c r="R20" s="394"/>
      <c r="S20" s="382"/>
    </row>
    <row r="21" spans="2:19" ht="28.8">
      <c r="B21" s="708" t="s">
        <v>1015</v>
      </c>
      <c r="C21" s="689" t="s">
        <v>1413</v>
      </c>
      <c r="D21" s="689" t="s">
        <v>994</v>
      </c>
      <c r="E21" s="689" t="s">
        <v>984</v>
      </c>
      <c r="F21" s="718" t="s">
        <v>1005</v>
      </c>
      <c r="G21" s="718" t="s">
        <v>1016</v>
      </c>
      <c r="H21" s="718" t="s">
        <v>1017</v>
      </c>
      <c r="I21" s="718" t="s">
        <v>1852</v>
      </c>
      <c r="J21" s="718" t="s">
        <v>1944</v>
      </c>
      <c r="K21" s="718">
        <v>1</v>
      </c>
      <c r="L21" s="718">
        <v>1</v>
      </c>
      <c r="M21" s="718" t="s">
        <v>984</v>
      </c>
      <c r="N21" s="718" t="s">
        <v>984</v>
      </c>
      <c r="O21" s="718">
        <v>1</v>
      </c>
      <c r="P21" s="718" t="s">
        <v>984</v>
      </c>
      <c r="Q21" s="394"/>
      <c r="R21" s="394"/>
      <c r="S21" s="382"/>
    </row>
    <row r="22" spans="2:19" ht="28.8">
      <c r="B22" s="708" t="s">
        <v>1018</v>
      </c>
      <c r="C22" s="689" t="s">
        <v>1414</v>
      </c>
      <c r="D22" s="689" t="s">
        <v>980</v>
      </c>
      <c r="E22" s="689" t="s">
        <v>981</v>
      </c>
      <c r="F22" s="718" t="s">
        <v>1005</v>
      </c>
      <c r="G22" s="707" t="s">
        <v>1019</v>
      </c>
      <c r="H22" s="718" t="s">
        <v>1020</v>
      </c>
      <c r="I22" s="718" t="s">
        <v>1852</v>
      </c>
      <c r="J22" s="718" t="s">
        <v>1944</v>
      </c>
      <c r="K22" s="718">
        <v>1</v>
      </c>
      <c r="L22" s="718">
        <v>1</v>
      </c>
      <c r="M22" s="718" t="s">
        <v>984</v>
      </c>
      <c r="N22" s="718" t="s">
        <v>984</v>
      </c>
      <c r="O22" s="718">
        <v>1</v>
      </c>
      <c r="P22" s="718" t="s">
        <v>984</v>
      </c>
      <c r="Q22" s="394"/>
      <c r="R22" s="394"/>
      <c r="S22" s="382"/>
    </row>
    <row r="23" spans="2:19" ht="30" customHeight="1">
      <c r="B23" s="712"/>
      <c r="C23" s="713" t="s">
        <v>1415</v>
      </c>
      <c r="D23" s="714"/>
      <c r="E23" s="714"/>
      <c r="F23" s="715"/>
      <c r="G23" s="715"/>
      <c r="H23" s="715"/>
      <c r="I23" s="715"/>
      <c r="J23" s="715"/>
      <c r="K23" s="716"/>
      <c r="L23" s="716"/>
      <c r="M23" s="716"/>
      <c r="N23" s="716"/>
      <c r="O23" s="716"/>
      <c r="P23" s="716"/>
      <c r="Q23" s="394"/>
      <c r="R23" s="394"/>
      <c r="S23" s="382"/>
    </row>
    <row r="24" spans="2:19" ht="85.5" customHeight="1">
      <c r="B24" s="709" t="s">
        <v>1021</v>
      </c>
      <c r="C24" s="689" t="s">
        <v>254</v>
      </c>
      <c r="D24" s="689" t="s">
        <v>980</v>
      </c>
      <c r="E24" s="689" t="s">
        <v>981</v>
      </c>
      <c r="F24" s="718" t="s">
        <v>981</v>
      </c>
      <c r="G24" s="707" t="s">
        <v>1022</v>
      </c>
      <c r="H24" s="718" t="s">
        <v>1023</v>
      </c>
      <c r="I24" s="718" t="s">
        <v>1945</v>
      </c>
      <c r="J24" s="718" t="s">
        <v>1946</v>
      </c>
      <c r="K24" s="719" t="s">
        <v>1988</v>
      </c>
      <c r="L24" s="719">
        <v>1</v>
      </c>
      <c r="M24" s="718" t="s">
        <v>984</v>
      </c>
      <c r="N24" s="718" t="s">
        <v>984</v>
      </c>
      <c r="O24" s="718">
        <v>1</v>
      </c>
      <c r="P24" s="718" t="s">
        <v>1024</v>
      </c>
      <c r="Q24" s="394"/>
      <c r="R24" s="394"/>
      <c r="S24" s="382"/>
    </row>
    <row r="25" spans="2:19" ht="43.2">
      <c r="B25" s="709" t="s">
        <v>1025</v>
      </c>
      <c r="C25" s="689" t="s">
        <v>1416</v>
      </c>
      <c r="D25" s="689" t="s">
        <v>980</v>
      </c>
      <c r="E25" s="689" t="s">
        <v>1005</v>
      </c>
      <c r="F25" s="718" t="s">
        <v>981</v>
      </c>
      <c r="G25" s="718" t="s">
        <v>1026</v>
      </c>
      <c r="H25" s="718" t="s">
        <v>1023</v>
      </c>
      <c r="I25" s="718" t="s">
        <v>1945</v>
      </c>
      <c r="J25" s="718" t="s">
        <v>1946</v>
      </c>
      <c r="K25" s="719">
        <v>2</v>
      </c>
      <c r="L25" s="719">
        <v>1</v>
      </c>
      <c r="M25" s="718" t="s">
        <v>984</v>
      </c>
      <c r="N25" s="718" t="s">
        <v>984</v>
      </c>
      <c r="O25" s="718">
        <v>1</v>
      </c>
      <c r="P25" s="1032">
        <v>1</v>
      </c>
      <c r="Q25" s="394"/>
      <c r="R25" s="394"/>
      <c r="S25" s="382"/>
    </row>
    <row r="26" spans="2:19" ht="43.2">
      <c r="B26" s="709" t="s">
        <v>1027</v>
      </c>
      <c r="C26" s="689" t="s">
        <v>1417</v>
      </c>
      <c r="D26" s="689" t="s">
        <v>980</v>
      </c>
      <c r="E26" s="689" t="s">
        <v>1005</v>
      </c>
      <c r="F26" s="718" t="s">
        <v>981</v>
      </c>
      <c r="G26" s="707" t="s">
        <v>1028</v>
      </c>
      <c r="H26" s="718" t="s">
        <v>1029</v>
      </c>
      <c r="I26" s="718" t="s">
        <v>1945</v>
      </c>
      <c r="J26" s="718" t="s">
        <v>1946</v>
      </c>
      <c r="K26" s="719">
        <v>2</v>
      </c>
      <c r="L26" s="719">
        <v>1</v>
      </c>
      <c r="M26" s="718" t="s">
        <v>984</v>
      </c>
      <c r="N26" s="718" t="s">
        <v>984</v>
      </c>
      <c r="O26" s="718">
        <v>1</v>
      </c>
      <c r="P26" s="1032">
        <v>1</v>
      </c>
      <c r="Q26" s="394"/>
      <c r="R26" s="394"/>
      <c r="S26" s="382"/>
    </row>
    <row r="27" spans="2:19" ht="29.25" customHeight="1">
      <c r="B27" s="712"/>
      <c r="C27" s="713" t="s">
        <v>1418</v>
      </c>
      <c r="D27" s="714"/>
      <c r="E27" s="714"/>
      <c r="F27" s="715"/>
      <c r="G27" s="715"/>
      <c r="H27" s="715"/>
      <c r="I27" s="715"/>
      <c r="J27" s="715"/>
      <c r="K27" s="716"/>
      <c r="L27" s="716"/>
      <c r="M27" s="716"/>
      <c r="N27" s="716"/>
      <c r="O27" s="716"/>
      <c r="P27" s="716"/>
      <c r="Q27" s="394"/>
      <c r="R27" s="394"/>
      <c r="S27" s="382"/>
    </row>
    <row r="28" spans="2:19" ht="28.8">
      <c r="B28" s="717" t="s">
        <v>1030</v>
      </c>
      <c r="C28" s="689" t="s">
        <v>451</v>
      </c>
      <c r="D28" s="689" t="s">
        <v>980</v>
      </c>
      <c r="E28" s="689" t="s">
        <v>981</v>
      </c>
      <c r="F28" s="718" t="s">
        <v>1005</v>
      </c>
      <c r="G28" s="718" t="s">
        <v>1031</v>
      </c>
      <c r="H28" s="718" t="s">
        <v>1032</v>
      </c>
      <c r="I28" s="718" t="s">
        <v>1856</v>
      </c>
      <c r="J28" s="718" t="s">
        <v>1947</v>
      </c>
      <c r="K28" s="719">
        <v>2</v>
      </c>
      <c r="L28" s="719">
        <v>1</v>
      </c>
      <c r="M28" s="718" t="s">
        <v>984</v>
      </c>
      <c r="N28" s="718" t="s">
        <v>984</v>
      </c>
      <c r="O28" s="718">
        <v>1</v>
      </c>
      <c r="P28" s="718" t="s">
        <v>984</v>
      </c>
      <c r="Q28" s="394"/>
      <c r="R28" s="394"/>
      <c r="S28" s="382"/>
    </row>
    <row r="29" spans="2:19" ht="28.8">
      <c r="B29" s="709" t="s">
        <v>1033</v>
      </c>
      <c r="C29" s="689" t="s">
        <v>452</v>
      </c>
      <c r="D29" s="689" t="s">
        <v>980</v>
      </c>
      <c r="E29" s="689" t="s">
        <v>981</v>
      </c>
      <c r="F29" s="718" t="s">
        <v>1005</v>
      </c>
      <c r="G29" s="707" t="s">
        <v>1034</v>
      </c>
      <c r="H29" s="718" t="s">
        <v>1035</v>
      </c>
      <c r="I29" s="718" t="s">
        <v>1856</v>
      </c>
      <c r="J29" s="718" t="s">
        <v>1947</v>
      </c>
      <c r="K29" s="719">
        <v>2</v>
      </c>
      <c r="L29" s="719">
        <v>1</v>
      </c>
      <c r="M29" s="718" t="s">
        <v>984</v>
      </c>
      <c r="N29" s="718" t="s">
        <v>984</v>
      </c>
      <c r="O29" s="718">
        <v>1</v>
      </c>
      <c r="P29" s="718" t="s">
        <v>984</v>
      </c>
      <c r="Q29" s="394"/>
      <c r="R29" s="394"/>
      <c r="S29" s="382"/>
    </row>
    <row r="30" spans="2:19" ht="30" customHeight="1">
      <c r="B30" s="712"/>
      <c r="C30" s="713" t="s">
        <v>1419</v>
      </c>
      <c r="D30" s="714"/>
      <c r="E30" s="714"/>
      <c r="F30" s="715"/>
      <c r="G30" s="715"/>
      <c r="H30" s="715"/>
      <c r="I30" s="715"/>
      <c r="J30" s="715"/>
      <c r="K30" s="716"/>
      <c r="L30" s="716"/>
      <c r="M30" s="716"/>
      <c r="N30" s="716"/>
      <c r="O30" s="716"/>
      <c r="P30" s="716"/>
      <c r="Q30" s="394"/>
      <c r="R30" s="394"/>
      <c r="S30" s="382"/>
    </row>
    <row r="31" spans="2:19" ht="43.2">
      <c r="B31" s="709" t="s">
        <v>1036</v>
      </c>
      <c r="C31" s="689" t="s">
        <v>482</v>
      </c>
      <c r="D31" s="689" t="s">
        <v>980</v>
      </c>
      <c r="E31" s="689" t="s">
        <v>981</v>
      </c>
      <c r="F31" s="718" t="s">
        <v>1005</v>
      </c>
      <c r="G31" s="707" t="s">
        <v>1037</v>
      </c>
      <c r="H31" s="718" t="s">
        <v>1038</v>
      </c>
      <c r="I31" s="718" t="s">
        <v>1948</v>
      </c>
      <c r="J31" s="718" t="s">
        <v>1949</v>
      </c>
      <c r="K31" s="719">
        <v>2</v>
      </c>
      <c r="L31" s="719">
        <v>1</v>
      </c>
      <c r="M31" s="718" t="s">
        <v>984</v>
      </c>
      <c r="N31" s="718" t="s">
        <v>984</v>
      </c>
      <c r="O31" s="718">
        <v>1</v>
      </c>
      <c r="P31" s="718" t="s">
        <v>984</v>
      </c>
      <c r="Q31" s="394"/>
      <c r="R31" s="394"/>
      <c r="S31" s="382"/>
    </row>
    <row r="32" spans="2:19" ht="172.8">
      <c r="B32" s="709" t="s">
        <v>1039</v>
      </c>
      <c r="C32" s="689" t="s">
        <v>483</v>
      </c>
      <c r="D32" s="689" t="s">
        <v>980</v>
      </c>
      <c r="E32" s="689" t="s">
        <v>981</v>
      </c>
      <c r="F32" s="718" t="s">
        <v>1005</v>
      </c>
      <c r="G32" s="707" t="s">
        <v>1040</v>
      </c>
      <c r="H32" s="718" t="s">
        <v>1038</v>
      </c>
      <c r="I32" s="718" t="s">
        <v>1948</v>
      </c>
      <c r="J32" s="718" t="s">
        <v>1949</v>
      </c>
      <c r="K32" s="719" t="s">
        <v>1041</v>
      </c>
      <c r="L32" s="719">
        <v>1</v>
      </c>
      <c r="M32" s="718" t="s">
        <v>984</v>
      </c>
      <c r="N32" s="718" t="s">
        <v>984</v>
      </c>
      <c r="O32" s="718">
        <v>1</v>
      </c>
      <c r="P32" s="718" t="s">
        <v>984</v>
      </c>
      <c r="Q32" s="394"/>
      <c r="R32" s="394"/>
      <c r="S32" s="382"/>
    </row>
    <row r="33" spans="2:19" ht="43.2">
      <c r="B33" s="709" t="s">
        <v>1042</v>
      </c>
      <c r="C33" s="689" t="s">
        <v>1420</v>
      </c>
      <c r="D33" s="689" t="s">
        <v>980</v>
      </c>
      <c r="E33" s="689" t="s">
        <v>981</v>
      </c>
      <c r="F33" s="718" t="s">
        <v>1005</v>
      </c>
      <c r="G33" s="707" t="s">
        <v>1037</v>
      </c>
      <c r="H33" s="718" t="s">
        <v>1038</v>
      </c>
      <c r="I33" s="718" t="s">
        <v>1948</v>
      </c>
      <c r="J33" s="718" t="s">
        <v>1949</v>
      </c>
      <c r="K33" s="719">
        <v>2</v>
      </c>
      <c r="L33" s="719">
        <v>1</v>
      </c>
      <c r="M33" s="718" t="s">
        <v>984</v>
      </c>
      <c r="N33" s="718" t="s">
        <v>984</v>
      </c>
      <c r="O33" s="718">
        <v>1</v>
      </c>
      <c r="P33" s="718" t="s">
        <v>984</v>
      </c>
      <c r="Q33" s="394"/>
      <c r="R33" s="394"/>
      <c r="S33" s="382"/>
    </row>
    <row r="34" spans="2:19" ht="43.2">
      <c r="B34" s="717" t="s">
        <v>1043</v>
      </c>
      <c r="C34" s="689" t="s">
        <v>1421</v>
      </c>
      <c r="D34" s="689" t="s">
        <v>994</v>
      </c>
      <c r="E34" s="689" t="s">
        <v>984</v>
      </c>
      <c r="F34" s="718" t="s">
        <v>1005</v>
      </c>
      <c r="G34" s="707" t="s">
        <v>1044</v>
      </c>
      <c r="H34" s="718" t="s">
        <v>1045</v>
      </c>
      <c r="I34" s="718" t="s">
        <v>1948</v>
      </c>
      <c r="J34" s="718" t="s">
        <v>1949</v>
      </c>
      <c r="K34" s="719">
        <v>1</v>
      </c>
      <c r="L34" s="719">
        <v>1</v>
      </c>
      <c r="M34" s="718" t="s">
        <v>984</v>
      </c>
      <c r="N34" s="718" t="s">
        <v>984</v>
      </c>
      <c r="O34" s="718">
        <v>1</v>
      </c>
      <c r="P34" s="718" t="s">
        <v>984</v>
      </c>
      <c r="Q34" s="394"/>
      <c r="R34" s="394"/>
      <c r="S34" s="382"/>
    </row>
    <row r="35" spans="2:19" ht="33.75" customHeight="1">
      <c r="B35" s="712"/>
      <c r="C35" s="720" t="s">
        <v>1860</v>
      </c>
      <c r="D35" s="714"/>
      <c r="E35" s="714"/>
      <c r="F35" s="715"/>
      <c r="G35" s="715"/>
      <c r="H35" s="715"/>
      <c r="I35" s="715"/>
      <c r="J35" s="715"/>
      <c r="K35" s="716"/>
      <c r="L35" s="716"/>
      <c r="M35" s="716"/>
      <c r="N35" s="716"/>
      <c r="O35" s="716"/>
      <c r="P35" s="716"/>
      <c r="Q35" s="394"/>
      <c r="R35" s="394"/>
      <c r="S35" s="382"/>
    </row>
    <row r="36" spans="2:19" ht="49.5" customHeight="1">
      <c r="B36" s="717" t="s">
        <v>1046</v>
      </c>
      <c r="C36" s="689" t="s">
        <v>615</v>
      </c>
      <c r="D36" s="689" t="s">
        <v>994</v>
      </c>
      <c r="E36" s="689" t="s">
        <v>984</v>
      </c>
      <c r="F36" s="718" t="s">
        <v>981</v>
      </c>
      <c r="G36" s="710" t="s">
        <v>1047</v>
      </c>
      <c r="H36" s="718" t="s">
        <v>1048</v>
      </c>
      <c r="I36" s="718" t="s">
        <v>1861</v>
      </c>
      <c r="J36" s="718" t="s">
        <v>1950</v>
      </c>
      <c r="K36" s="719">
        <v>1</v>
      </c>
      <c r="L36" s="719">
        <v>1</v>
      </c>
      <c r="M36" s="718" t="s">
        <v>1049</v>
      </c>
      <c r="N36" s="718" t="s">
        <v>984</v>
      </c>
      <c r="O36" s="718">
        <v>1</v>
      </c>
      <c r="P36" s="1032" t="s">
        <v>1049</v>
      </c>
      <c r="Q36" s="394"/>
      <c r="R36" s="394"/>
      <c r="S36" s="382"/>
    </row>
    <row r="37" spans="2:19" ht="43.2">
      <c r="B37" s="717" t="s">
        <v>1050</v>
      </c>
      <c r="C37" s="689" t="s">
        <v>2036</v>
      </c>
      <c r="D37" s="689" t="s">
        <v>980</v>
      </c>
      <c r="E37" s="689" t="s">
        <v>1005</v>
      </c>
      <c r="F37" s="718" t="s">
        <v>1005</v>
      </c>
      <c r="G37" s="710" t="s">
        <v>1051</v>
      </c>
      <c r="H37" s="718" t="s">
        <v>1052</v>
      </c>
      <c r="I37" s="718" t="s">
        <v>1861</v>
      </c>
      <c r="J37" s="718" t="s">
        <v>1950</v>
      </c>
      <c r="K37" s="719">
        <v>4</v>
      </c>
      <c r="L37" s="719">
        <v>1</v>
      </c>
      <c r="M37" s="718" t="s">
        <v>984</v>
      </c>
      <c r="N37" s="718" t="s">
        <v>984</v>
      </c>
      <c r="O37" s="718">
        <v>1</v>
      </c>
      <c r="P37" s="718" t="s">
        <v>984</v>
      </c>
      <c r="Q37" s="394"/>
      <c r="R37" s="394"/>
      <c r="S37" s="382"/>
    </row>
    <row r="38" spans="2:19" ht="43.2">
      <c r="B38" s="717" t="s">
        <v>1053</v>
      </c>
      <c r="C38" s="689" t="s">
        <v>617</v>
      </c>
      <c r="D38" s="689" t="s">
        <v>994</v>
      </c>
      <c r="E38" s="689" t="s">
        <v>984</v>
      </c>
      <c r="F38" s="718" t="s">
        <v>1005</v>
      </c>
      <c r="G38" s="710" t="s">
        <v>1051</v>
      </c>
      <c r="H38" s="718" t="s">
        <v>1052</v>
      </c>
      <c r="I38" s="718" t="s">
        <v>1861</v>
      </c>
      <c r="J38" s="718" t="s">
        <v>1950</v>
      </c>
      <c r="K38" s="719">
        <v>4</v>
      </c>
      <c r="L38" s="719">
        <v>1</v>
      </c>
      <c r="M38" s="718" t="s">
        <v>984</v>
      </c>
      <c r="N38" s="718" t="s">
        <v>984</v>
      </c>
      <c r="O38" s="718">
        <v>1</v>
      </c>
      <c r="P38" s="718" t="s">
        <v>984</v>
      </c>
      <c r="Q38" s="394"/>
      <c r="R38" s="394"/>
      <c r="S38" s="382"/>
    </row>
    <row r="39" spans="2:19" ht="43.2">
      <c r="B39" s="717" t="s">
        <v>1054</v>
      </c>
      <c r="C39" s="689" t="s">
        <v>1422</v>
      </c>
      <c r="D39" s="689" t="s">
        <v>980</v>
      </c>
      <c r="E39" s="689" t="s">
        <v>1005</v>
      </c>
      <c r="F39" s="718" t="s">
        <v>1005</v>
      </c>
      <c r="G39" s="710" t="s">
        <v>1055</v>
      </c>
      <c r="H39" s="718" t="s">
        <v>1056</v>
      </c>
      <c r="I39" s="718" t="s">
        <v>1861</v>
      </c>
      <c r="J39" s="718" t="s">
        <v>1950</v>
      </c>
      <c r="K39" s="719">
        <v>2</v>
      </c>
      <c r="L39" s="719">
        <v>1</v>
      </c>
      <c r="M39" s="718" t="s">
        <v>984</v>
      </c>
      <c r="N39" s="718" t="s">
        <v>984</v>
      </c>
      <c r="O39" s="718">
        <v>1</v>
      </c>
      <c r="P39" s="718" t="s">
        <v>984</v>
      </c>
      <c r="Q39" s="394"/>
      <c r="R39" s="394"/>
      <c r="S39" s="382"/>
    </row>
    <row r="40" spans="2:19" ht="42" customHeight="1">
      <c r="B40" s="712"/>
      <c r="C40" s="720" t="s">
        <v>1423</v>
      </c>
      <c r="D40" s="714"/>
      <c r="E40" s="714"/>
      <c r="F40" s="715"/>
      <c r="G40" s="715"/>
      <c r="H40" s="715"/>
      <c r="I40" s="715"/>
      <c r="J40" s="715"/>
      <c r="K40" s="716"/>
      <c r="L40" s="716"/>
      <c r="M40" s="716"/>
      <c r="N40" s="716"/>
      <c r="O40" s="716"/>
      <c r="P40" s="716"/>
      <c r="Q40" s="394"/>
      <c r="R40" s="394"/>
      <c r="S40" s="382"/>
    </row>
    <row r="41" spans="2:19" ht="43.2">
      <c r="B41" s="708" t="s">
        <v>1057</v>
      </c>
      <c r="C41" s="689" t="s">
        <v>724</v>
      </c>
      <c r="D41" s="689" t="s">
        <v>994</v>
      </c>
      <c r="E41" s="689" t="s">
        <v>984</v>
      </c>
      <c r="F41" s="718" t="s">
        <v>981</v>
      </c>
      <c r="G41" s="710" t="s">
        <v>1058</v>
      </c>
      <c r="H41" s="718" t="s">
        <v>1059</v>
      </c>
      <c r="I41" s="718" t="s">
        <v>1863</v>
      </c>
      <c r="J41" s="718" t="s">
        <v>1951</v>
      </c>
      <c r="K41" s="718">
        <v>1</v>
      </c>
      <c r="L41" s="718">
        <v>1</v>
      </c>
      <c r="M41" s="718" t="s">
        <v>1060</v>
      </c>
      <c r="N41" s="718" t="s">
        <v>984</v>
      </c>
      <c r="O41" s="718">
        <v>1</v>
      </c>
      <c r="P41" s="1032" t="s">
        <v>1060</v>
      </c>
      <c r="Q41" s="394"/>
      <c r="R41" s="394"/>
      <c r="S41" s="382"/>
    </row>
    <row r="42" spans="2:19" ht="43.2">
      <c r="B42" s="709" t="s">
        <v>1061</v>
      </c>
      <c r="C42" s="689" t="s">
        <v>725</v>
      </c>
      <c r="D42" s="689" t="s">
        <v>994</v>
      </c>
      <c r="E42" s="689" t="s">
        <v>984</v>
      </c>
      <c r="F42" s="718" t="s">
        <v>1005</v>
      </c>
      <c r="G42" s="710" t="s">
        <v>1062</v>
      </c>
      <c r="H42" s="718" t="s">
        <v>1063</v>
      </c>
      <c r="I42" s="718" t="s">
        <v>1863</v>
      </c>
      <c r="J42" s="718" t="s">
        <v>1951</v>
      </c>
      <c r="K42" s="719">
        <v>1</v>
      </c>
      <c r="L42" s="719">
        <v>1</v>
      </c>
      <c r="M42" s="718" t="s">
        <v>984</v>
      </c>
      <c r="N42" s="718" t="s">
        <v>984</v>
      </c>
      <c r="O42" s="718">
        <v>1</v>
      </c>
      <c r="P42" s="718" t="s">
        <v>984</v>
      </c>
      <c r="Q42" s="394"/>
      <c r="R42" s="394"/>
      <c r="S42" s="382"/>
    </row>
    <row r="43" spans="2:19" ht="43.2">
      <c r="B43" s="709" t="s">
        <v>1064</v>
      </c>
      <c r="C43" s="689" t="s">
        <v>748</v>
      </c>
      <c r="D43" s="689" t="s">
        <v>980</v>
      </c>
      <c r="E43" s="689" t="s">
        <v>981</v>
      </c>
      <c r="F43" s="718" t="s">
        <v>1005</v>
      </c>
      <c r="G43" s="710" t="s">
        <v>1065</v>
      </c>
      <c r="H43" s="718" t="s">
        <v>1066</v>
      </c>
      <c r="I43" s="718" t="s">
        <v>1863</v>
      </c>
      <c r="J43" s="718" t="s">
        <v>1951</v>
      </c>
      <c r="K43" s="719">
        <v>2</v>
      </c>
      <c r="L43" s="719">
        <v>1</v>
      </c>
      <c r="M43" s="718" t="s">
        <v>984</v>
      </c>
      <c r="N43" s="718" t="s">
        <v>984</v>
      </c>
      <c r="O43" s="718">
        <v>1</v>
      </c>
      <c r="P43" s="718" t="s">
        <v>984</v>
      </c>
      <c r="Q43" s="394"/>
      <c r="R43" s="394"/>
      <c r="S43" s="382"/>
    </row>
    <row r="44" spans="2:19" ht="43.2">
      <c r="B44" s="709" t="s">
        <v>1067</v>
      </c>
      <c r="C44" s="689" t="s">
        <v>727</v>
      </c>
      <c r="D44" s="689" t="s">
        <v>980</v>
      </c>
      <c r="E44" s="689" t="s">
        <v>1005</v>
      </c>
      <c r="F44" s="718" t="s">
        <v>1005</v>
      </c>
      <c r="G44" s="710" t="s">
        <v>1068</v>
      </c>
      <c r="H44" s="718" t="s">
        <v>1069</v>
      </c>
      <c r="I44" s="718" t="s">
        <v>1863</v>
      </c>
      <c r="J44" s="718" t="s">
        <v>1951</v>
      </c>
      <c r="K44" s="719">
        <v>2</v>
      </c>
      <c r="L44" s="719">
        <v>1</v>
      </c>
      <c r="M44" s="718" t="s">
        <v>984</v>
      </c>
      <c r="N44" s="718" t="s">
        <v>984</v>
      </c>
      <c r="O44" s="718">
        <v>1</v>
      </c>
      <c r="P44" s="718" t="s">
        <v>984</v>
      </c>
      <c r="Q44" s="394"/>
      <c r="R44" s="394"/>
      <c r="S44" s="382"/>
    </row>
    <row r="45" spans="2:19" ht="43.2">
      <c r="B45" s="709" t="s">
        <v>1070</v>
      </c>
      <c r="C45" s="689" t="s">
        <v>728</v>
      </c>
      <c r="D45" s="689" t="s">
        <v>980</v>
      </c>
      <c r="E45" s="689" t="s">
        <v>981</v>
      </c>
      <c r="F45" s="718" t="s">
        <v>1005</v>
      </c>
      <c r="G45" s="710" t="s">
        <v>1071</v>
      </c>
      <c r="H45" s="718" t="s">
        <v>1072</v>
      </c>
      <c r="I45" s="718" t="s">
        <v>1863</v>
      </c>
      <c r="J45" s="718" t="s">
        <v>1951</v>
      </c>
      <c r="K45" s="719">
        <v>2</v>
      </c>
      <c r="L45" s="719">
        <v>1</v>
      </c>
      <c r="M45" s="718" t="s">
        <v>984</v>
      </c>
      <c r="N45" s="718" t="s">
        <v>984</v>
      </c>
      <c r="O45" s="718">
        <v>1</v>
      </c>
      <c r="P45" s="718" t="s">
        <v>984</v>
      </c>
      <c r="Q45" s="394"/>
      <c r="R45" s="394"/>
      <c r="S45" s="382"/>
    </row>
    <row r="46" spans="2:19" ht="43.2">
      <c r="B46" s="709" t="s">
        <v>1073</v>
      </c>
      <c r="C46" s="689" t="s">
        <v>729</v>
      </c>
      <c r="D46" s="689" t="s">
        <v>980</v>
      </c>
      <c r="E46" s="689" t="s">
        <v>981</v>
      </c>
      <c r="F46" s="718" t="s">
        <v>1005</v>
      </c>
      <c r="G46" s="710" t="s">
        <v>1065</v>
      </c>
      <c r="H46" s="718" t="s">
        <v>1074</v>
      </c>
      <c r="I46" s="718" t="s">
        <v>1863</v>
      </c>
      <c r="J46" s="718" t="s">
        <v>1951</v>
      </c>
      <c r="K46" s="719">
        <v>2</v>
      </c>
      <c r="L46" s="719">
        <v>1</v>
      </c>
      <c r="M46" s="718" t="s">
        <v>984</v>
      </c>
      <c r="N46" s="718" t="s">
        <v>984</v>
      </c>
      <c r="O46" s="718">
        <v>1</v>
      </c>
      <c r="P46" s="718" t="s">
        <v>984</v>
      </c>
      <c r="Q46" s="394"/>
      <c r="R46" s="394"/>
      <c r="S46" s="382"/>
    </row>
    <row r="47" spans="2:19" ht="43.2">
      <c r="B47" s="709" t="s">
        <v>1075</v>
      </c>
      <c r="C47" s="689" t="s">
        <v>730</v>
      </c>
      <c r="D47" s="689" t="s">
        <v>980</v>
      </c>
      <c r="E47" s="689" t="s">
        <v>981</v>
      </c>
      <c r="F47" s="718" t="s">
        <v>1005</v>
      </c>
      <c r="G47" s="710" t="s">
        <v>1076</v>
      </c>
      <c r="H47" s="718" t="s">
        <v>1066</v>
      </c>
      <c r="I47" s="718" t="s">
        <v>1863</v>
      </c>
      <c r="J47" s="718" t="s">
        <v>1951</v>
      </c>
      <c r="K47" s="719">
        <v>2</v>
      </c>
      <c r="L47" s="719">
        <v>1</v>
      </c>
      <c r="M47" s="718" t="s">
        <v>984</v>
      </c>
      <c r="N47" s="718" t="s">
        <v>984</v>
      </c>
      <c r="O47" s="718">
        <v>1</v>
      </c>
      <c r="P47" s="718" t="s">
        <v>984</v>
      </c>
      <c r="Q47" s="394"/>
      <c r="R47" s="394"/>
      <c r="S47" s="382"/>
    </row>
    <row r="48" spans="2:19" ht="43.2">
      <c r="B48" s="709" t="s">
        <v>1077</v>
      </c>
      <c r="C48" s="689" t="s">
        <v>731</v>
      </c>
      <c r="D48" s="689" t="s">
        <v>980</v>
      </c>
      <c r="E48" s="689" t="s">
        <v>981</v>
      </c>
      <c r="F48" s="718" t="s">
        <v>1005</v>
      </c>
      <c r="G48" s="710" t="s">
        <v>1076</v>
      </c>
      <c r="H48" s="718" t="s">
        <v>1074</v>
      </c>
      <c r="I48" s="718" t="s">
        <v>1863</v>
      </c>
      <c r="J48" s="718" t="s">
        <v>1951</v>
      </c>
      <c r="K48" s="719">
        <v>2</v>
      </c>
      <c r="L48" s="719">
        <v>1</v>
      </c>
      <c r="M48" s="718" t="s">
        <v>984</v>
      </c>
      <c r="N48" s="718" t="s">
        <v>984</v>
      </c>
      <c r="O48" s="718">
        <v>1</v>
      </c>
      <c r="P48" s="718" t="s">
        <v>984</v>
      </c>
      <c r="Q48" s="394"/>
      <c r="R48" s="394"/>
      <c r="S48" s="382"/>
    </row>
    <row r="49" spans="2:19" ht="43.2">
      <c r="B49" s="709" t="s">
        <v>1078</v>
      </c>
      <c r="C49" s="689" t="s">
        <v>732</v>
      </c>
      <c r="D49" s="689" t="s">
        <v>980</v>
      </c>
      <c r="E49" s="689" t="s">
        <v>981</v>
      </c>
      <c r="F49" s="718" t="s">
        <v>1005</v>
      </c>
      <c r="G49" s="710" t="s">
        <v>1079</v>
      </c>
      <c r="H49" s="718" t="s">
        <v>1080</v>
      </c>
      <c r="I49" s="718" t="s">
        <v>1863</v>
      </c>
      <c r="J49" s="718" t="s">
        <v>1951</v>
      </c>
      <c r="K49" s="719">
        <v>1</v>
      </c>
      <c r="L49" s="719">
        <v>1</v>
      </c>
      <c r="M49" s="718" t="s">
        <v>984</v>
      </c>
      <c r="N49" s="718" t="s">
        <v>984</v>
      </c>
      <c r="O49" s="718">
        <v>1</v>
      </c>
      <c r="P49" s="718" t="s">
        <v>984</v>
      </c>
      <c r="Q49" s="394"/>
      <c r="R49" s="394"/>
      <c r="S49" s="382"/>
    </row>
    <row r="50" spans="2:19" ht="158.4">
      <c r="B50" s="709" t="s">
        <v>1081</v>
      </c>
      <c r="C50" s="689" t="s">
        <v>733</v>
      </c>
      <c r="D50" s="689" t="s">
        <v>980</v>
      </c>
      <c r="E50" s="689" t="s">
        <v>981</v>
      </c>
      <c r="F50" s="718" t="s">
        <v>1005</v>
      </c>
      <c r="G50" s="710" t="s">
        <v>1082</v>
      </c>
      <c r="H50" s="718" t="s">
        <v>2037</v>
      </c>
      <c r="I50" s="718" t="s">
        <v>1863</v>
      </c>
      <c r="J50" s="718" t="s">
        <v>1951</v>
      </c>
      <c r="K50" s="719">
        <v>2</v>
      </c>
      <c r="L50" s="719">
        <v>1</v>
      </c>
      <c r="M50" s="718" t="s">
        <v>984</v>
      </c>
      <c r="N50" s="718" t="s">
        <v>984</v>
      </c>
      <c r="O50" s="718">
        <v>1</v>
      </c>
      <c r="P50" s="718" t="s">
        <v>984</v>
      </c>
      <c r="Q50" s="394"/>
      <c r="R50" s="394"/>
      <c r="S50" s="382"/>
    </row>
    <row r="51" spans="2:19" ht="158.4">
      <c r="B51" s="709" t="s">
        <v>1083</v>
      </c>
      <c r="C51" s="689" t="s">
        <v>849</v>
      </c>
      <c r="D51" s="689" t="s">
        <v>980</v>
      </c>
      <c r="E51" s="689" t="s">
        <v>981</v>
      </c>
      <c r="F51" s="718" t="s">
        <v>1005</v>
      </c>
      <c r="G51" s="710" t="s">
        <v>1082</v>
      </c>
      <c r="H51" s="718" t="s">
        <v>2038</v>
      </c>
      <c r="I51" s="718" t="s">
        <v>1863</v>
      </c>
      <c r="J51" s="718" t="s">
        <v>1951</v>
      </c>
      <c r="K51" s="719">
        <v>2</v>
      </c>
      <c r="L51" s="719">
        <v>1</v>
      </c>
      <c r="M51" s="718" t="s">
        <v>984</v>
      </c>
      <c r="N51" s="718" t="s">
        <v>984</v>
      </c>
      <c r="O51" s="718">
        <v>1</v>
      </c>
      <c r="P51" s="718" t="s">
        <v>984</v>
      </c>
      <c r="Q51" s="394"/>
      <c r="R51" s="394"/>
      <c r="S51" s="382"/>
    </row>
    <row r="52" spans="2:19" ht="43.2">
      <c r="B52" s="709" t="s">
        <v>1084</v>
      </c>
      <c r="C52" s="689" t="s">
        <v>735</v>
      </c>
      <c r="D52" s="689" t="s">
        <v>980</v>
      </c>
      <c r="E52" s="689" t="s">
        <v>981</v>
      </c>
      <c r="F52" s="718" t="s">
        <v>1005</v>
      </c>
      <c r="G52" s="710" t="s">
        <v>1076</v>
      </c>
      <c r="H52" s="718" t="s">
        <v>1074</v>
      </c>
      <c r="I52" s="718" t="s">
        <v>1863</v>
      </c>
      <c r="J52" s="718" t="s">
        <v>1951</v>
      </c>
      <c r="K52" s="719">
        <v>2</v>
      </c>
      <c r="L52" s="719">
        <v>1</v>
      </c>
      <c r="M52" s="718" t="s">
        <v>984</v>
      </c>
      <c r="N52" s="718" t="s">
        <v>984</v>
      </c>
      <c r="O52" s="718">
        <v>1</v>
      </c>
      <c r="P52" s="718" t="s">
        <v>984</v>
      </c>
      <c r="Q52" s="394"/>
      <c r="R52" s="394"/>
      <c r="S52" s="382"/>
    </row>
    <row r="53" spans="2:19" ht="43.2">
      <c r="B53" s="709" t="s">
        <v>1085</v>
      </c>
      <c r="C53" s="689" t="s">
        <v>736</v>
      </c>
      <c r="D53" s="689" t="s">
        <v>980</v>
      </c>
      <c r="E53" s="689" t="s">
        <v>981</v>
      </c>
      <c r="F53" s="718" t="s">
        <v>1005</v>
      </c>
      <c r="G53" s="710" t="s">
        <v>1076</v>
      </c>
      <c r="H53" s="718" t="s">
        <v>1066</v>
      </c>
      <c r="I53" s="718" t="s">
        <v>1863</v>
      </c>
      <c r="J53" s="718" t="s">
        <v>1951</v>
      </c>
      <c r="K53" s="719">
        <v>2</v>
      </c>
      <c r="L53" s="719">
        <v>1</v>
      </c>
      <c r="M53" s="718" t="s">
        <v>984</v>
      </c>
      <c r="N53" s="718" t="s">
        <v>984</v>
      </c>
      <c r="O53" s="718">
        <v>1</v>
      </c>
      <c r="P53" s="718" t="s">
        <v>984</v>
      </c>
      <c r="Q53" s="394"/>
      <c r="R53" s="394"/>
      <c r="S53" s="382"/>
    </row>
    <row r="54" spans="2:19" ht="43.2">
      <c r="B54" s="709" t="s">
        <v>1086</v>
      </c>
      <c r="C54" s="689" t="s">
        <v>1424</v>
      </c>
      <c r="D54" s="689" t="s">
        <v>980</v>
      </c>
      <c r="E54" s="689" t="s">
        <v>981</v>
      </c>
      <c r="F54" s="718" t="s">
        <v>1005</v>
      </c>
      <c r="G54" s="710" t="s">
        <v>1076</v>
      </c>
      <c r="H54" s="718" t="s">
        <v>1074</v>
      </c>
      <c r="I54" s="718" t="s">
        <v>1863</v>
      </c>
      <c r="J54" s="718" t="s">
        <v>1951</v>
      </c>
      <c r="K54" s="719">
        <v>2</v>
      </c>
      <c r="L54" s="719">
        <v>1</v>
      </c>
      <c r="M54" s="718" t="s">
        <v>984</v>
      </c>
      <c r="N54" s="718" t="s">
        <v>984</v>
      </c>
      <c r="O54" s="718">
        <v>1</v>
      </c>
      <c r="P54" s="718" t="s">
        <v>984</v>
      </c>
      <c r="Q54" s="394"/>
      <c r="R54" s="394"/>
      <c r="S54" s="382"/>
    </row>
    <row r="55" spans="2:19" ht="36" customHeight="1">
      <c r="B55" s="712"/>
      <c r="C55" s="720" t="s">
        <v>1425</v>
      </c>
      <c r="D55" s="714"/>
      <c r="E55" s="714"/>
      <c r="F55" s="715"/>
      <c r="G55" s="715"/>
      <c r="H55" s="715"/>
      <c r="I55" s="715"/>
      <c r="J55" s="715"/>
      <c r="K55" s="716"/>
      <c r="L55" s="716"/>
      <c r="M55" s="716"/>
      <c r="N55" s="716"/>
      <c r="O55" s="716"/>
      <c r="P55" s="716"/>
      <c r="Q55" s="394"/>
      <c r="R55" s="394"/>
      <c r="S55" s="382"/>
    </row>
    <row r="56" spans="2:19" ht="43.2">
      <c r="B56" s="717" t="s">
        <v>1087</v>
      </c>
      <c r="C56" s="689" t="s">
        <v>909</v>
      </c>
      <c r="D56" s="689" t="s">
        <v>994</v>
      </c>
      <c r="E56" s="689" t="s">
        <v>984</v>
      </c>
      <c r="F56" s="718" t="s">
        <v>1005</v>
      </c>
      <c r="G56" s="710" t="s">
        <v>1088</v>
      </c>
      <c r="H56" s="718" t="s">
        <v>1089</v>
      </c>
      <c r="I56" s="718" t="s">
        <v>1865</v>
      </c>
      <c r="J56" s="718" t="s">
        <v>1952</v>
      </c>
      <c r="K56" s="719">
        <v>1</v>
      </c>
      <c r="L56" s="719">
        <v>1</v>
      </c>
      <c r="M56" s="718" t="s">
        <v>984</v>
      </c>
      <c r="N56" s="718" t="s">
        <v>984</v>
      </c>
      <c r="O56" s="718">
        <v>1</v>
      </c>
      <c r="P56" s="718" t="s">
        <v>984</v>
      </c>
      <c r="Q56" s="394"/>
      <c r="R56" s="394"/>
      <c r="S56" s="382"/>
    </row>
    <row r="57" spans="2:19" ht="43.2">
      <c r="B57" s="717" t="s">
        <v>1090</v>
      </c>
      <c r="C57" s="689" t="s">
        <v>910</v>
      </c>
      <c r="D57" s="689" t="s">
        <v>980</v>
      </c>
      <c r="E57" s="689" t="s">
        <v>981</v>
      </c>
      <c r="F57" s="718" t="s">
        <v>1005</v>
      </c>
      <c r="G57" s="710" t="s">
        <v>1091</v>
      </c>
      <c r="H57" s="718" t="s">
        <v>1092</v>
      </c>
      <c r="I57" s="718" t="s">
        <v>1865</v>
      </c>
      <c r="J57" s="718" t="s">
        <v>1952</v>
      </c>
      <c r="K57" s="719">
        <v>2</v>
      </c>
      <c r="L57" s="719">
        <v>1</v>
      </c>
      <c r="M57" s="718" t="s">
        <v>984</v>
      </c>
      <c r="N57" s="718" t="s">
        <v>984</v>
      </c>
      <c r="O57" s="718">
        <v>1</v>
      </c>
      <c r="P57" s="718" t="s">
        <v>984</v>
      </c>
      <c r="Q57" s="394"/>
      <c r="R57" s="394"/>
      <c r="S57" s="382"/>
    </row>
    <row r="58" spans="2:19" ht="41.25" customHeight="1">
      <c r="B58" s="712"/>
      <c r="C58" s="720" t="s">
        <v>1427</v>
      </c>
      <c r="D58" s="714"/>
      <c r="E58" s="714"/>
      <c r="F58" s="715"/>
      <c r="G58" s="715"/>
      <c r="H58" s="715"/>
      <c r="I58" s="715"/>
      <c r="J58" s="715"/>
      <c r="K58" s="716"/>
      <c r="L58" s="716"/>
      <c r="M58" s="716"/>
      <c r="N58" s="716"/>
      <c r="O58" s="716"/>
      <c r="P58" s="716"/>
      <c r="Q58" s="394"/>
      <c r="R58" s="394"/>
      <c r="S58" s="382"/>
    </row>
    <row r="59" spans="2:19" ht="43.2">
      <c r="B59" s="690" t="s">
        <v>1093</v>
      </c>
      <c r="C59" s="689" t="s">
        <v>928</v>
      </c>
      <c r="D59" s="689" t="s">
        <v>994</v>
      </c>
      <c r="E59" s="689" t="s">
        <v>984</v>
      </c>
      <c r="F59" s="718" t="s">
        <v>1005</v>
      </c>
      <c r="G59" s="710" t="s">
        <v>1094</v>
      </c>
      <c r="H59" s="718" t="s">
        <v>1095</v>
      </c>
      <c r="I59" s="718" t="s">
        <v>1953</v>
      </c>
      <c r="J59" s="718" t="s">
        <v>1954</v>
      </c>
      <c r="K59" s="718">
        <v>1</v>
      </c>
      <c r="L59" s="718">
        <v>1</v>
      </c>
      <c r="M59" s="718" t="s">
        <v>984</v>
      </c>
      <c r="N59" s="718" t="s">
        <v>984</v>
      </c>
      <c r="O59" s="718">
        <v>1</v>
      </c>
      <c r="P59" s="718" t="s">
        <v>984</v>
      </c>
      <c r="Q59" s="394"/>
      <c r="R59" s="394"/>
      <c r="S59" s="382"/>
    </row>
    <row r="60" spans="2:19" ht="43.2">
      <c r="B60" s="717" t="s">
        <v>1096</v>
      </c>
      <c r="C60" s="689" t="s">
        <v>1426</v>
      </c>
      <c r="D60" s="689" t="s">
        <v>980</v>
      </c>
      <c r="E60" s="689" t="s">
        <v>981</v>
      </c>
      <c r="F60" s="718" t="s">
        <v>1005</v>
      </c>
      <c r="G60" s="710" t="s">
        <v>1097</v>
      </c>
      <c r="H60" s="718" t="s">
        <v>1098</v>
      </c>
      <c r="I60" s="718" t="s">
        <v>1953</v>
      </c>
      <c r="J60" s="718" t="s">
        <v>1954</v>
      </c>
      <c r="K60" s="719">
        <v>2</v>
      </c>
      <c r="L60" s="719">
        <v>1</v>
      </c>
      <c r="M60" s="718" t="s">
        <v>984</v>
      </c>
      <c r="N60" s="718" t="s">
        <v>984</v>
      </c>
      <c r="O60" s="718">
        <v>1</v>
      </c>
      <c r="P60" s="718" t="s">
        <v>984</v>
      </c>
      <c r="Q60" s="394"/>
      <c r="R60" s="394"/>
      <c r="S60" s="382"/>
    </row>
    <row r="61" spans="2:19" ht="43.2">
      <c r="B61" s="690" t="s">
        <v>1099</v>
      </c>
      <c r="C61" s="689" t="s">
        <v>930</v>
      </c>
      <c r="D61" s="689" t="s">
        <v>980</v>
      </c>
      <c r="E61" s="689" t="s">
        <v>981</v>
      </c>
      <c r="F61" s="718" t="s">
        <v>1005</v>
      </c>
      <c r="G61" s="710" t="s">
        <v>1100</v>
      </c>
      <c r="H61" s="718" t="s">
        <v>1101</v>
      </c>
      <c r="I61" s="718" t="s">
        <v>1953</v>
      </c>
      <c r="J61" s="718" t="s">
        <v>1954</v>
      </c>
      <c r="K61" s="718">
        <v>2</v>
      </c>
      <c r="L61" s="718">
        <v>1</v>
      </c>
      <c r="M61" s="718" t="s">
        <v>984</v>
      </c>
      <c r="N61" s="718" t="s">
        <v>984</v>
      </c>
      <c r="O61" s="718">
        <v>1</v>
      </c>
      <c r="P61" s="718" t="s">
        <v>984</v>
      </c>
      <c r="Q61" s="394"/>
      <c r="R61" s="394"/>
      <c r="S61" s="382"/>
    </row>
    <row r="62" spans="2:19" ht="43.2">
      <c r="B62" s="712"/>
      <c r="C62" s="720" t="s">
        <v>1428</v>
      </c>
      <c r="D62" s="714"/>
      <c r="E62" s="714"/>
      <c r="F62" s="715"/>
      <c r="G62" s="715"/>
      <c r="H62" s="715"/>
      <c r="I62" s="715"/>
      <c r="J62" s="715"/>
      <c r="K62" s="716"/>
      <c r="L62" s="716"/>
      <c r="M62" s="716"/>
      <c r="N62" s="716"/>
      <c r="O62" s="716"/>
      <c r="P62" s="716"/>
      <c r="Q62" s="394"/>
      <c r="R62" s="394"/>
      <c r="S62" s="382"/>
    </row>
    <row r="63" spans="2:19" ht="43.2">
      <c r="B63" s="690" t="s">
        <v>1102</v>
      </c>
      <c r="C63" s="721" t="s">
        <v>1429</v>
      </c>
      <c r="D63" s="689" t="s">
        <v>994</v>
      </c>
      <c r="E63" s="689" t="s">
        <v>984</v>
      </c>
      <c r="F63" s="718" t="s">
        <v>1005</v>
      </c>
      <c r="G63" s="710" t="s">
        <v>1103</v>
      </c>
      <c r="H63" s="718" t="s">
        <v>1104</v>
      </c>
      <c r="I63" s="718" t="s">
        <v>1955</v>
      </c>
      <c r="J63" s="718" t="s">
        <v>1956</v>
      </c>
      <c r="K63" s="718">
        <v>1</v>
      </c>
      <c r="L63" s="718">
        <v>1</v>
      </c>
      <c r="M63" s="718" t="s">
        <v>984</v>
      </c>
      <c r="N63" s="718" t="s">
        <v>984</v>
      </c>
      <c r="O63" s="718">
        <v>1</v>
      </c>
      <c r="P63" s="718" t="s">
        <v>984</v>
      </c>
      <c r="Q63" s="394"/>
      <c r="R63" s="394"/>
      <c r="S63" s="382"/>
    </row>
    <row r="64" spans="2:19" ht="42.75" customHeight="1">
      <c r="B64" s="690" t="s">
        <v>1105</v>
      </c>
      <c r="C64" s="721" t="s">
        <v>1841</v>
      </c>
      <c r="D64" s="689" t="s">
        <v>980</v>
      </c>
      <c r="E64" s="689" t="s">
        <v>981</v>
      </c>
      <c r="F64" s="718" t="s">
        <v>1005</v>
      </c>
      <c r="G64" s="710" t="s">
        <v>1106</v>
      </c>
      <c r="H64" s="718" t="s">
        <v>1107</v>
      </c>
      <c r="I64" s="718" t="s">
        <v>1955</v>
      </c>
      <c r="J64" s="718" t="s">
        <v>1956</v>
      </c>
      <c r="K64" s="718">
        <v>2</v>
      </c>
      <c r="L64" s="718">
        <v>1</v>
      </c>
      <c r="M64" s="718" t="s">
        <v>984</v>
      </c>
      <c r="N64" s="718" t="s">
        <v>984</v>
      </c>
      <c r="O64" s="718">
        <v>1</v>
      </c>
      <c r="P64" s="718" t="s">
        <v>984</v>
      </c>
      <c r="Q64" s="394"/>
      <c r="R64" s="394"/>
      <c r="S64" s="382"/>
    </row>
    <row r="65" spans="2:19" ht="43.2">
      <c r="B65" s="690" t="s">
        <v>1108</v>
      </c>
      <c r="C65" s="721" t="s">
        <v>1431</v>
      </c>
      <c r="D65" s="689" t="s">
        <v>980</v>
      </c>
      <c r="E65" s="689" t="s">
        <v>981</v>
      </c>
      <c r="F65" s="718" t="s">
        <v>1005</v>
      </c>
      <c r="G65" s="710" t="s">
        <v>1109</v>
      </c>
      <c r="H65" s="718" t="s">
        <v>1104</v>
      </c>
      <c r="I65" s="718" t="s">
        <v>1955</v>
      </c>
      <c r="J65" s="718" t="s">
        <v>1956</v>
      </c>
      <c r="K65" s="718">
        <v>1</v>
      </c>
      <c r="L65" s="718">
        <v>1</v>
      </c>
      <c r="M65" s="718" t="s">
        <v>984</v>
      </c>
      <c r="N65" s="718" t="s">
        <v>984</v>
      </c>
      <c r="O65" s="718">
        <v>1</v>
      </c>
      <c r="P65" s="718" t="s">
        <v>984</v>
      </c>
      <c r="Q65" s="394"/>
      <c r="R65" s="394"/>
      <c r="S65" s="382"/>
    </row>
    <row r="66" spans="2:19" ht="43.2">
      <c r="B66" s="717" t="s">
        <v>1110</v>
      </c>
      <c r="C66" s="721" t="s">
        <v>1842</v>
      </c>
      <c r="D66" s="689" t="s">
        <v>980</v>
      </c>
      <c r="E66" s="689" t="s">
        <v>981</v>
      </c>
      <c r="F66" s="718" t="s">
        <v>1005</v>
      </c>
      <c r="G66" s="710" t="s">
        <v>1111</v>
      </c>
      <c r="H66" s="718" t="s">
        <v>1112</v>
      </c>
      <c r="I66" s="718" t="s">
        <v>1955</v>
      </c>
      <c r="J66" s="718" t="s">
        <v>1956</v>
      </c>
      <c r="K66" s="719">
        <v>2</v>
      </c>
      <c r="L66" s="719">
        <v>1</v>
      </c>
      <c r="M66" s="718" t="s">
        <v>984</v>
      </c>
      <c r="N66" s="718" t="s">
        <v>984</v>
      </c>
      <c r="O66" s="718">
        <v>1</v>
      </c>
      <c r="P66" s="718" t="s">
        <v>984</v>
      </c>
      <c r="Q66" s="394"/>
      <c r="R66" s="394"/>
      <c r="S66" s="382"/>
    </row>
    <row r="67" spans="2:19" ht="43.2">
      <c r="B67" s="717" t="s">
        <v>1113</v>
      </c>
      <c r="C67" s="721" t="s">
        <v>1433</v>
      </c>
      <c r="D67" s="689" t="s">
        <v>980</v>
      </c>
      <c r="E67" s="689" t="s">
        <v>981</v>
      </c>
      <c r="F67" s="718" t="s">
        <v>1005</v>
      </c>
      <c r="G67" s="710" t="s">
        <v>1114</v>
      </c>
      <c r="H67" s="718" t="s">
        <v>1112</v>
      </c>
      <c r="I67" s="718" t="s">
        <v>1955</v>
      </c>
      <c r="J67" s="718" t="s">
        <v>1956</v>
      </c>
      <c r="K67" s="719">
        <v>2</v>
      </c>
      <c r="L67" s="719">
        <v>1</v>
      </c>
      <c r="M67" s="718" t="s">
        <v>984</v>
      </c>
      <c r="N67" s="718" t="s">
        <v>984</v>
      </c>
      <c r="O67" s="718">
        <v>1</v>
      </c>
      <c r="P67" s="718" t="s">
        <v>984</v>
      </c>
      <c r="Q67" s="394"/>
      <c r="R67" s="394"/>
      <c r="S67" s="382"/>
    </row>
    <row r="68" spans="2:19" ht="43.2">
      <c r="B68" s="717" t="s">
        <v>1115</v>
      </c>
      <c r="C68" s="721" t="s">
        <v>1434</v>
      </c>
      <c r="D68" s="689" t="s">
        <v>980</v>
      </c>
      <c r="E68" s="689" t="s">
        <v>981</v>
      </c>
      <c r="F68" s="718" t="s">
        <v>1005</v>
      </c>
      <c r="G68" s="710" t="s">
        <v>1116</v>
      </c>
      <c r="H68" s="718" t="s">
        <v>1117</v>
      </c>
      <c r="I68" s="718" t="s">
        <v>1955</v>
      </c>
      <c r="J68" s="718" t="s">
        <v>1956</v>
      </c>
      <c r="K68" s="719">
        <v>4</v>
      </c>
      <c r="L68" s="719">
        <v>1</v>
      </c>
      <c r="M68" s="718" t="s">
        <v>984</v>
      </c>
      <c r="N68" s="718" t="s">
        <v>984</v>
      </c>
      <c r="O68" s="718">
        <v>1</v>
      </c>
      <c r="P68" s="718" t="s">
        <v>984</v>
      </c>
      <c r="Q68" s="394"/>
      <c r="R68" s="394"/>
      <c r="S68" s="382"/>
    </row>
    <row r="69" spans="2:19" ht="43.2">
      <c r="B69" s="690" t="s">
        <v>1118</v>
      </c>
      <c r="C69" s="721" t="s">
        <v>1435</v>
      </c>
      <c r="D69" s="689" t="s">
        <v>980</v>
      </c>
      <c r="E69" s="689" t="s">
        <v>981</v>
      </c>
      <c r="F69" s="718" t="s">
        <v>1005</v>
      </c>
      <c r="G69" s="710" t="s">
        <v>1119</v>
      </c>
      <c r="H69" s="718" t="s">
        <v>1120</v>
      </c>
      <c r="I69" s="718" t="s">
        <v>1955</v>
      </c>
      <c r="J69" s="718" t="s">
        <v>1956</v>
      </c>
      <c r="K69" s="718">
        <v>1</v>
      </c>
      <c r="L69" s="718">
        <v>1</v>
      </c>
      <c r="M69" s="718" t="s">
        <v>984</v>
      </c>
      <c r="N69" s="718" t="s">
        <v>984</v>
      </c>
      <c r="O69" s="718">
        <v>1</v>
      </c>
      <c r="P69" s="718" t="s">
        <v>984</v>
      </c>
      <c r="Q69" s="394"/>
      <c r="R69" s="394"/>
      <c r="S69" s="382"/>
    </row>
    <row r="70" spans="2:19" ht="43.2">
      <c r="B70" s="690" t="s">
        <v>1121</v>
      </c>
      <c r="C70" s="721" t="s">
        <v>1436</v>
      </c>
      <c r="D70" s="689" t="s">
        <v>980</v>
      </c>
      <c r="E70" s="689" t="s">
        <v>981</v>
      </c>
      <c r="F70" s="718" t="s">
        <v>1005</v>
      </c>
      <c r="G70" s="710" t="s">
        <v>1122</v>
      </c>
      <c r="H70" s="718" t="s">
        <v>1120</v>
      </c>
      <c r="I70" s="718" t="s">
        <v>1955</v>
      </c>
      <c r="J70" s="718" t="s">
        <v>1956</v>
      </c>
      <c r="K70" s="718">
        <v>1</v>
      </c>
      <c r="L70" s="718">
        <v>1</v>
      </c>
      <c r="M70" s="718" t="s">
        <v>984</v>
      </c>
      <c r="N70" s="718" t="s">
        <v>984</v>
      </c>
      <c r="O70" s="718">
        <v>1</v>
      </c>
      <c r="P70" s="718" t="s">
        <v>984</v>
      </c>
      <c r="Q70" s="394"/>
      <c r="R70" s="394"/>
      <c r="S70" s="382"/>
    </row>
    <row r="71" spans="2:19" ht="53.25" customHeight="1">
      <c r="B71" s="712"/>
      <c r="C71" s="720" t="s">
        <v>1843</v>
      </c>
      <c r="D71" s="714"/>
      <c r="E71" s="714"/>
      <c r="F71" s="715"/>
      <c r="G71" s="715"/>
      <c r="H71" s="715"/>
      <c r="I71" s="715"/>
      <c r="J71" s="715"/>
      <c r="K71" s="716"/>
      <c r="L71" s="716"/>
      <c r="M71" s="716"/>
      <c r="N71" s="716"/>
      <c r="O71" s="716"/>
      <c r="P71" s="716"/>
      <c r="Q71" s="394"/>
      <c r="R71" s="394"/>
      <c r="S71" s="382"/>
    </row>
    <row r="72" spans="2:19" ht="43.2">
      <c r="B72" s="717" t="s">
        <v>1123</v>
      </c>
      <c r="C72" s="689" t="s">
        <v>1535</v>
      </c>
      <c r="D72" s="689" t="s">
        <v>980</v>
      </c>
      <c r="E72" s="689" t="s">
        <v>981</v>
      </c>
      <c r="F72" s="718" t="s">
        <v>1005</v>
      </c>
      <c r="G72" s="710" t="s">
        <v>1124</v>
      </c>
      <c r="H72" s="718">
        <v>13</v>
      </c>
      <c r="I72" s="718" t="s">
        <v>1957</v>
      </c>
      <c r="J72" s="718" t="s">
        <v>1958</v>
      </c>
      <c r="K72" s="719">
        <v>2</v>
      </c>
      <c r="L72" s="719">
        <v>1</v>
      </c>
      <c r="M72" s="718" t="s">
        <v>984</v>
      </c>
      <c r="N72" s="718" t="s">
        <v>984</v>
      </c>
      <c r="O72" s="718">
        <v>1</v>
      </c>
      <c r="P72" s="718" t="s">
        <v>984</v>
      </c>
      <c r="Q72" s="394"/>
      <c r="R72" s="394"/>
      <c r="S72" s="382"/>
    </row>
    <row r="73" spans="2:19" ht="34.5" customHeight="1">
      <c r="B73" s="712"/>
      <c r="C73" s="720" t="s">
        <v>1844</v>
      </c>
      <c r="D73" s="714"/>
      <c r="E73" s="714"/>
      <c r="F73" s="715"/>
      <c r="G73" s="715"/>
      <c r="H73" s="715"/>
      <c r="I73" s="715"/>
      <c r="J73" s="715"/>
      <c r="K73" s="716"/>
      <c r="L73" s="716"/>
      <c r="M73" s="716"/>
      <c r="N73" s="716"/>
      <c r="O73" s="716"/>
      <c r="P73" s="716"/>
      <c r="Q73" s="394"/>
      <c r="R73" s="394"/>
      <c r="S73" s="382"/>
    </row>
    <row r="74" spans="2:19" ht="43.2">
      <c r="B74" s="708" t="s">
        <v>1125</v>
      </c>
      <c r="C74" s="689" t="s">
        <v>1563</v>
      </c>
      <c r="D74" s="689" t="s">
        <v>994</v>
      </c>
      <c r="E74" s="689" t="s">
        <v>984</v>
      </c>
      <c r="F74" s="718" t="s">
        <v>1005</v>
      </c>
      <c r="G74" s="710" t="s">
        <v>1126</v>
      </c>
      <c r="H74" s="718" t="s">
        <v>1127</v>
      </c>
      <c r="I74" s="718" t="s">
        <v>1959</v>
      </c>
      <c r="J74" s="718" t="s">
        <v>1960</v>
      </c>
      <c r="K74" s="718">
        <v>1</v>
      </c>
      <c r="L74" s="718">
        <v>1</v>
      </c>
      <c r="M74" s="718" t="s">
        <v>984</v>
      </c>
      <c r="N74" s="718" t="s">
        <v>984</v>
      </c>
      <c r="O74" s="718">
        <v>1</v>
      </c>
      <c r="P74" s="718" t="s">
        <v>984</v>
      </c>
      <c r="Q74" s="394"/>
      <c r="R74" s="394"/>
      <c r="S74" s="382"/>
    </row>
    <row r="75" spans="2:19" ht="57.6">
      <c r="B75" s="708" t="s">
        <v>1128</v>
      </c>
      <c r="C75" s="689" t="s">
        <v>1564</v>
      </c>
      <c r="D75" s="689" t="s">
        <v>980</v>
      </c>
      <c r="E75" s="689" t="s">
        <v>981</v>
      </c>
      <c r="F75" s="718" t="s">
        <v>1005</v>
      </c>
      <c r="G75" s="710" t="s">
        <v>1129</v>
      </c>
      <c r="H75" s="718" t="s">
        <v>1130</v>
      </c>
      <c r="I75" s="718" t="s">
        <v>1959</v>
      </c>
      <c r="J75" s="718" t="s">
        <v>1960</v>
      </c>
      <c r="K75" s="718" t="s">
        <v>1131</v>
      </c>
      <c r="L75" s="718">
        <v>1</v>
      </c>
      <c r="M75" s="718" t="s">
        <v>984</v>
      </c>
      <c r="N75" s="718" t="s">
        <v>984</v>
      </c>
      <c r="O75" s="718">
        <v>1</v>
      </c>
      <c r="P75" s="718" t="s">
        <v>984</v>
      </c>
      <c r="Q75" s="394"/>
      <c r="R75" s="394"/>
      <c r="S75" s="382"/>
    </row>
    <row r="76" spans="2:19" ht="30" customHeight="1">
      <c r="B76" s="708" t="s">
        <v>1132</v>
      </c>
      <c r="C76" s="689" t="s">
        <v>1565</v>
      </c>
      <c r="D76" s="689" t="s">
        <v>980</v>
      </c>
      <c r="E76" s="689" t="s">
        <v>981</v>
      </c>
      <c r="F76" s="718" t="s">
        <v>1005</v>
      </c>
      <c r="G76" s="710" t="s">
        <v>1133</v>
      </c>
      <c r="H76" s="718" t="s">
        <v>1134</v>
      </c>
      <c r="I76" s="718" t="s">
        <v>1959</v>
      </c>
      <c r="J76" s="718" t="s">
        <v>1960</v>
      </c>
      <c r="K76" s="718">
        <v>2</v>
      </c>
      <c r="L76" s="718">
        <v>1</v>
      </c>
      <c r="M76" s="718" t="s">
        <v>984</v>
      </c>
      <c r="N76" s="718" t="s">
        <v>984</v>
      </c>
      <c r="O76" s="718">
        <v>1</v>
      </c>
      <c r="P76" s="718" t="s">
        <v>984</v>
      </c>
      <c r="Q76" s="394"/>
      <c r="R76" s="394"/>
      <c r="S76" s="382"/>
    </row>
    <row r="77" spans="2:19" ht="33" customHeight="1">
      <c r="B77" s="708" t="s">
        <v>1135</v>
      </c>
      <c r="C77" s="689" t="s">
        <v>1566</v>
      </c>
      <c r="D77" s="689" t="s">
        <v>980</v>
      </c>
      <c r="E77" s="689" t="s">
        <v>981</v>
      </c>
      <c r="F77" s="718" t="s">
        <v>1005</v>
      </c>
      <c r="G77" s="710" t="s">
        <v>1136</v>
      </c>
      <c r="H77" s="718" t="s">
        <v>1137</v>
      </c>
      <c r="I77" s="718" t="s">
        <v>1959</v>
      </c>
      <c r="J77" s="718" t="s">
        <v>1960</v>
      </c>
      <c r="K77" s="718">
        <v>2</v>
      </c>
      <c r="L77" s="718">
        <v>1</v>
      </c>
      <c r="M77" s="718" t="s">
        <v>984</v>
      </c>
      <c r="N77" s="718" t="s">
        <v>984</v>
      </c>
      <c r="O77" s="718">
        <v>1</v>
      </c>
      <c r="P77" s="718" t="s">
        <v>984</v>
      </c>
      <c r="Q77" s="394"/>
      <c r="R77" s="394"/>
      <c r="S77" s="382"/>
    </row>
    <row r="78" spans="2:19" ht="43.2">
      <c r="B78" s="708" t="s">
        <v>1138</v>
      </c>
      <c r="C78" s="689" t="s">
        <v>1567</v>
      </c>
      <c r="D78" s="689" t="s">
        <v>980</v>
      </c>
      <c r="E78" s="689" t="s">
        <v>981</v>
      </c>
      <c r="F78" s="718" t="s">
        <v>1005</v>
      </c>
      <c r="G78" s="710" t="s">
        <v>1139</v>
      </c>
      <c r="H78" s="718" t="s">
        <v>1137</v>
      </c>
      <c r="I78" s="718" t="s">
        <v>1959</v>
      </c>
      <c r="J78" s="718" t="s">
        <v>1960</v>
      </c>
      <c r="K78" s="718">
        <v>2</v>
      </c>
      <c r="L78" s="718">
        <v>1</v>
      </c>
      <c r="M78" s="718" t="s">
        <v>984</v>
      </c>
      <c r="N78" s="718" t="s">
        <v>984</v>
      </c>
      <c r="O78" s="718">
        <v>1</v>
      </c>
      <c r="P78" s="718" t="s">
        <v>984</v>
      </c>
      <c r="Q78" s="394"/>
      <c r="R78" s="394"/>
      <c r="S78" s="382"/>
    </row>
    <row r="79" spans="2:19" ht="43.2">
      <c r="B79" s="708" t="s">
        <v>1140</v>
      </c>
      <c r="C79" s="689" t="s">
        <v>1568</v>
      </c>
      <c r="D79" s="689" t="s">
        <v>980</v>
      </c>
      <c r="E79" s="689" t="s">
        <v>981</v>
      </c>
      <c r="F79" s="718" t="s">
        <v>1005</v>
      </c>
      <c r="G79" s="710" t="s">
        <v>1141</v>
      </c>
      <c r="H79" s="718" t="s">
        <v>1142</v>
      </c>
      <c r="I79" s="718" t="s">
        <v>1959</v>
      </c>
      <c r="J79" s="718" t="s">
        <v>1960</v>
      </c>
      <c r="K79" s="718">
        <v>2</v>
      </c>
      <c r="L79" s="718">
        <v>1</v>
      </c>
      <c r="M79" s="718" t="s">
        <v>984</v>
      </c>
      <c r="N79" s="718" t="s">
        <v>984</v>
      </c>
      <c r="O79" s="718">
        <v>1</v>
      </c>
      <c r="P79" s="718" t="s">
        <v>984</v>
      </c>
      <c r="Q79" s="394"/>
      <c r="R79" s="394"/>
      <c r="S79" s="382"/>
    </row>
    <row r="80" spans="2:19" ht="43.2">
      <c r="B80" s="709" t="s">
        <v>1143</v>
      </c>
      <c r="C80" s="689" t="s">
        <v>1569</v>
      </c>
      <c r="D80" s="689" t="s">
        <v>980</v>
      </c>
      <c r="E80" s="689" t="s">
        <v>981</v>
      </c>
      <c r="F80" s="718" t="s">
        <v>1005</v>
      </c>
      <c r="G80" s="710" t="s">
        <v>1144</v>
      </c>
      <c r="H80" s="718" t="s">
        <v>1145</v>
      </c>
      <c r="I80" s="718" t="s">
        <v>1959</v>
      </c>
      <c r="J80" s="718" t="s">
        <v>1960</v>
      </c>
      <c r="K80" s="719">
        <v>2</v>
      </c>
      <c r="L80" s="719">
        <v>1</v>
      </c>
      <c r="M80" s="718" t="s">
        <v>984</v>
      </c>
      <c r="N80" s="718" t="s">
        <v>984</v>
      </c>
      <c r="O80" s="718">
        <v>1</v>
      </c>
      <c r="P80" s="718" t="s">
        <v>984</v>
      </c>
      <c r="Q80" s="394"/>
      <c r="R80" s="394"/>
      <c r="S80" s="382"/>
    </row>
    <row r="81" spans="1:19" ht="43.2">
      <c r="B81" s="709" t="s">
        <v>1146</v>
      </c>
      <c r="C81" s="689" t="s">
        <v>1570</v>
      </c>
      <c r="D81" s="689" t="s">
        <v>980</v>
      </c>
      <c r="E81" s="689" t="s">
        <v>981</v>
      </c>
      <c r="F81" s="718" t="s">
        <v>1005</v>
      </c>
      <c r="G81" s="710" t="s">
        <v>1147</v>
      </c>
      <c r="H81" s="718" t="s">
        <v>1148</v>
      </c>
      <c r="I81" s="718" t="s">
        <v>1959</v>
      </c>
      <c r="J81" s="718" t="s">
        <v>1960</v>
      </c>
      <c r="K81" s="719">
        <v>4</v>
      </c>
      <c r="L81" s="719">
        <v>1</v>
      </c>
      <c r="M81" s="718" t="s">
        <v>984</v>
      </c>
      <c r="N81" s="718" t="s">
        <v>984</v>
      </c>
      <c r="O81" s="718">
        <v>1</v>
      </c>
      <c r="P81" s="718" t="s">
        <v>984</v>
      </c>
      <c r="Q81" s="394"/>
      <c r="R81" s="394"/>
      <c r="S81" s="382"/>
    </row>
    <row r="82" spans="1:19" ht="43.2">
      <c r="B82" s="708" t="s">
        <v>1149</v>
      </c>
      <c r="C82" s="689" t="s">
        <v>1571</v>
      </c>
      <c r="D82" s="689" t="s">
        <v>980</v>
      </c>
      <c r="E82" s="689" t="s">
        <v>981</v>
      </c>
      <c r="F82" s="718" t="s">
        <v>1005</v>
      </c>
      <c r="G82" s="710" t="s">
        <v>1150</v>
      </c>
      <c r="H82" s="718" t="s">
        <v>1151</v>
      </c>
      <c r="I82" s="718" t="s">
        <v>1959</v>
      </c>
      <c r="J82" s="718" t="s">
        <v>1960</v>
      </c>
      <c r="K82" s="718">
        <v>2</v>
      </c>
      <c r="L82" s="718">
        <v>1</v>
      </c>
      <c r="M82" s="718" t="s">
        <v>984</v>
      </c>
      <c r="N82" s="718" t="s">
        <v>984</v>
      </c>
      <c r="O82" s="718">
        <v>1</v>
      </c>
      <c r="P82" s="718" t="s">
        <v>984</v>
      </c>
      <c r="Q82" s="394"/>
      <c r="R82" s="394"/>
      <c r="S82" s="382"/>
    </row>
    <row r="83" spans="1:19" ht="34.5" customHeight="1">
      <c r="A83" s="392"/>
      <c r="B83" s="712"/>
      <c r="C83" s="720" t="s">
        <v>1845</v>
      </c>
      <c r="D83" s="714"/>
      <c r="E83" s="714"/>
      <c r="F83" s="715"/>
      <c r="G83" s="715"/>
      <c r="H83" s="715"/>
      <c r="I83" s="715"/>
      <c r="J83" s="716"/>
      <c r="K83" s="716"/>
      <c r="L83" s="716"/>
      <c r="M83" s="716"/>
      <c r="N83" s="716"/>
      <c r="O83" s="716"/>
      <c r="P83" s="716"/>
      <c r="Q83" s="394"/>
      <c r="R83" s="394"/>
      <c r="S83" s="382"/>
    </row>
    <row r="84" spans="1:19" ht="57.6">
      <c r="A84" s="393"/>
      <c r="B84" s="708" t="s">
        <v>1152</v>
      </c>
      <c r="C84" s="689" t="s">
        <v>1654</v>
      </c>
      <c r="D84" s="689" t="s">
        <v>994</v>
      </c>
      <c r="E84" s="689" t="s">
        <v>984</v>
      </c>
      <c r="F84" s="718" t="s">
        <v>1005</v>
      </c>
      <c r="G84" s="710" t="s">
        <v>1153</v>
      </c>
      <c r="H84" s="718" t="s">
        <v>1154</v>
      </c>
      <c r="I84" s="718" t="s">
        <v>1875</v>
      </c>
      <c r="J84" s="718" t="s">
        <v>1961</v>
      </c>
      <c r="K84" s="718">
        <v>1</v>
      </c>
      <c r="L84" s="718">
        <v>1</v>
      </c>
      <c r="M84" s="718" t="s">
        <v>984</v>
      </c>
      <c r="N84" s="718" t="s">
        <v>984</v>
      </c>
      <c r="O84" s="718">
        <v>1</v>
      </c>
      <c r="P84" s="718" t="s">
        <v>984</v>
      </c>
      <c r="Q84" s="394"/>
      <c r="R84" s="394"/>
      <c r="S84" s="382"/>
    </row>
    <row r="85" spans="1:19" ht="57.6">
      <c r="A85" s="393"/>
      <c r="B85" s="708" t="s">
        <v>1155</v>
      </c>
      <c r="C85" s="689" t="s">
        <v>1655</v>
      </c>
      <c r="D85" s="689" t="s">
        <v>980</v>
      </c>
      <c r="E85" s="689" t="s">
        <v>981</v>
      </c>
      <c r="F85" s="718" t="s">
        <v>1005</v>
      </c>
      <c r="G85" s="710" t="s">
        <v>1156</v>
      </c>
      <c r="H85" s="718" t="s">
        <v>1157</v>
      </c>
      <c r="I85" s="718" t="s">
        <v>1875</v>
      </c>
      <c r="J85" s="718" t="s">
        <v>1961</v>
      </c>
      <c r="K85" s="718">
        <v>2</v>
      </c>
      <c r="L85" s="718">
        <v>1</v>
      </c>
      <c r="M85" s="718" t="s">
        <v>984</v>
      </c>
      <c r="N85" s="718" t="s">
        <v>984</v>
      </c>
      <c r="O85" s="718">
        <v>1</v>
      </c>
      <c r="P85" s="718" t="s">
        <v>984</v>
      </c>
      <c r="Q85" s="394"/>
      <c r="R85" s="394"/>
      <c r="S85" s="382"/>
    </row>
    <row r="86" spans="1:19" ht="57.6">
      <c r="A86" s="393"/>
      <c r="B86" s="708" t="s">
        <v>1158</v>
      </c>
      <c r="C86" s="689" t="s">
        <v>1656</v>
      </c>
      <c r="D86" s="689" t="s">
        <v>980</v>
      </c>
      <c r="E86" s="689" t="s">
        <v>981</v>
      </c>
      <c r="F86" s="718" t="s">
        <v>1005</v>
      </c>
      <c r="G86" s="710" t="s">
        <v>1156</v>
      </c>
      <c r="H86" s="718" t="s">
        <v>1157</v>
      </c>
      <c r="I86" s="718" t="s">
        <v>1875</v>
      </c>
      <c r="J86" s="718" t="s">
        <v>1961</v>
      </c>
      <c r="K86" s="718">
        <v>2</v>
      </c>
      <c r="L86" s="718">
        <v>1</v>
      </c>
      <c r="M86" s="718" t="s">
        <v>984</v>
      </c>
      <c r="N86" s="718" t="s">
        <v>984</v>
      </c>
      <c r="O86" s="718">
        <v>1</v>
      </c>
      <c r="P86" s="718" t="s">
        <v>984</v>
      </c>
      <c r="Q86" s="394"/>
      <c r="R86" s="394"/>
      <c r="S86" s="382"/>
    </row>
    <row r="87" spans="1:19" ht="57.6">
      <c r="A87" s="393"/>
      <c r="B87" s="708" t="s">
        <v>1159</v>
      </c>
      <c r="C87" s="689" t="s">
        <v>1698</v>
      </c>
      <c r="D87" s="689" t="s">
        <v>980</v>
      </c>
      <c r="E87" s="689" t="s">
        <v>981</v>
      </c>
      <c r="F87" s="718" t="s">
        <v>1005</v>
      </c>
      <c r="G87" s="710" t="s">
        <v>1160</v>
      </c>
      <c r="H87" s="718" t="s">
        <v>1161</v>
      </c>
      <c r="I87" s="718" t="s">
        <v>1875</v>
      </c>
      <c r="J87" s="718" t="s">
        <v>1961</v>
      </c>
      <c r="K87" s="718">
        <v>2</v>
      </c>
      <c r="L87" s="718">
        <v>1</v>
      </c>
      <c r="M87" s="718" t="s">
        <v>984</v>
      </c>
      <c r="N87" s="718" t="s">
        <v>984</v>
      </c>
      <c r="O87" s="718">
        <v>1</v>
      </c>
      <c r="P87" s="718" t="s">
        <v>984</v>
      </c>
      <c r="Q87" s="394"/>
      <c r="R87" s="394"/>
      <c r="S87" s="382"/>
    </row>
    <row r="88" spans="1:19" ht="57.6">
      <c r="A88" s="393"/>
      <c r="B88" s="708" t="s">
        <v>1162</v>
      </c>
      <c r="C88" s="689" t="s">
        <v>1721</v>
      </c>
      <c r="D88" s="689" t="s">
        <v>980</v>
      </c>
      <c r="E88" s="689" t="s">
        <v>981</v>
      </c>
      <c r="F88" s="718" t="s">
        <v>1005</v>
      </c>
      <c r="G88" s="710" t="s">
        <v>1163</v>
      </c>
      <c r="H88" s="718" t="s">
        <v>1161</v>
      </c>
      <c r="I88" s="718" t="s">
        <v>1875</v>
      </c>
      <c r="J88" s="718" t="s">
        <v>1961</v>
      </c>
      <c r="K88" s="718">
        <v>2</v>
      </c>
      <c r="L88" s="718">
        <v>1</v>
      </c>
      <c r="M88" s="718" t="s">
        <v>984</v>
      </c>
      <c r="N88" s="718" t="s">
        <v>984</v>
      </c>
      <c r="O88" s="718">
        <v>1</v>
      </c>
      <c r="P88" s="718" t="s">
        <v>984</v>
      </c>
      <c r="Q88" s="394"/>
      <c r="R88" s="394"/>
      <c r="S88" s="382"/>
    </row>
    <row r="89" spans="1:19" ht="57.6">
      <c r="A89" s="393"/>
      <c r="B89" s="708" t="s">
        <v>1164</v>
      </c>
      <c r="C89" s="689" t="s">
        <v>1659</v>
      </c>
      <c r="D89" s="689" t="s">
        <v>980</v>
      </c>
      <c r="E89" s="689" t="s">
        <v>981</v>
      </c>
      <c r="F89" s="718" t="s">
        <v>1005</v>
      </c>
      <c r="G89" s="710" t="s">
        <v>1165</v>
      </c>
      <c r="H89" s="718" t="s">
        <v>1166</v>
      </c>
      <c r="I89" s="718" t="s">
        <v>1875</v>
      </c>
      <c r="J89" s="718" t="s">
        <v>1961</v>
      </c>
      <c r="K89" s="718">
        <v>2</v>
      </c>
      <c r="L89" s="718">
        <v>1</v>
      </c>
      <c r="M89" s="718" t="s">
        <v>984</v>
      </c>
      <c r="N89" s="718" t="s">
        <v>984</v>
      </c>
      <c r="O89" s="718">
        <v>1</v>
      </c>
      <c r="P89" s="718" t="s">
        <v>984</v>
      </c>
      <c r="Q89" s="394"/>
      <c r="R89" s="394"/>
      <c r="S89" s="382"/>
    </row>
    <row r="90" spans="1:19" ht="42" customHeight="1">
      <c r="A90" s="393"/>
      <c r="B90" s="712"/>
      <c r="C90" s="720" t="s">
        <v>1846</v>
      </c>
      <c r="D90" s="714"/>
      <c r="E90" s="714"/>
      <c r="F90" s="715"/>
      <c r="G90" s="715"/>
      <c r="H90" s="715"/>
      <c r="I90" s="715"/>
      <c r="J90" s="716"/>
      <c r="K90" s="716"/>
      <c r="L90" s="716"/>
      <c r="M90" s="716"/>
      <c r="N90" s="716"/>
      <c r="O90" s="716"/>
      <c r="P90" s="716"/>
      <c r="Q90" s="394"/>
      <c r="R90" s="394"/>
      <c r="S90" s="382"/>
    </row>
    <row r="91" spans="1:19" ht="43.2">
      <c r="A91" s="393"/>
      <c r="B91" s="690" t="s">
        <v>1167</v>
      </c>
      <c r="C91" s="689" t="s">
        <v>1735</v>
      </c>
      <c r="D91" s="689" t="s">
        <v>994</v>
      </c>
      <c r="E91" s="689" t="s">
        <v>984</v>
      </c>
      <c r="F91" s="718" t="s">
        <v>981</v>
      </c>
      <c r="G91" s="710" t="s">
        <v>1168</v>
      </c>
      <c r="H91" s="718" t="s">
        <v>1169</v>
      </c>
      <c r="I91" s="718" t="s">
        <v>1877</v>
      </c>
      <c r="J91" s="718" t="s">
        <v>1962</v>
      </c>
      <c r="K91" s="718">
        <v>1</v>
      </c>
      <c r="L91" s="718">
        <v>1</v>
      </c>
      <c r="M91" s="718" t="s">
        <v>1170</v>
      </c>
      <c r="N91" s="718" t="s">
        <v>984</v>
      </c>
      <c r="O91" s="718">
        <v>1</v>
      </c>
      <c r="P91" s="1032" t="s">
        <v>1170</v>
      </c>
      <c r="Q91" s="394"/>
      <c r="R91" s="394"/>
      <c r="S91" s="382"/>
    </row>
    <row r="92" spans="1:19" ht="43.2">
      <c r="A92" s="393"/>
      <c r="B92" s="708" t="s">
        <v>1171</v>
      </c>
      <c r="C92" s="689" t="s">
        <v>1729</v>
      </c>
      <c r="D92" s="689" t="s">
        <v>980</v>
      </c>
      <c r="E92" s="689" t="s">
        <v>981</v>
      </c>
      <c r="F92" s="718" t="s">
        <v>1005</v>
      </c>
      <c r="G92" s="710" t="s">
        <v>1172</v>
      </c>
      <c r="H92" s="718" t="s">
        <v>1173</v>
      </c>
      <c r="I92" s="718" t="s">
        <v>1877</v>
      </c>
      <c r="J92" s="718" t="s">
        <v>1962</v>
      </c>
      <c r="K92" s="718">
        <v>2</v>
      </c>
      <c r="L92" s="718">
        <v>1</v>
      </c>
      <c r="M92" s="718" t="s">
        <v>984</v>
      </c>
      <c r="N92" s="718" t="s">
        <v>984</v>
      </c>
      <c r="O92" s="718">
        <v>1</v>
      </c>
      <c r="P92" s="718" t="s">
        <v>984</v>
      </c>
      <c r="Q92" s="394"/>
      <c r="R92" s="394"/>
      <c r="S92" s="382"/>
    </row>
    <row r="93" spans="1:19" ht="43.2">
      <c r="A93" s="393"/>
      <c r="B93" s="690" t="s">
        <v>1174</v>
      </c>
      <c r="C93" s="689" t="s">
        <v>1745</v>
      </c>
      <c r="D93" s="689" t="s">
        <v>994</v>
      </c>
      <c r="E93" s="689" t="s">
        <v>984</v>
      </c>
      <c r="F93" s="718" t="s">
        <v>1005</v>
      </c>
      <c r="G93" s="710" t="s">
        <v>1175</v>
      </c>
      <c r="H93" s="718" t="s">
        <v>1176</v>
      </c>
      <c r="I93" s="718" t="s">
        <v>1877</v>
      </c>
      <c r="J93" s="718" t="s">
        <v>1962</v>
      </c>
      <c r="K93" s="718">
        <v>1</v>
      </c>
      <c r="L93" s="718">
        <v>1</v>
      </c>
      <c r="M93" s="718" t="s">
        <v>984</v>
      </c>
      <c r="N93" s="718" t="s">
        <v>984</v>
      </c>
      <c r="O93" s="718">
        <v>1</v>
      </c>
      <c r="P93" s="718" t="s">
        <v>984</v>
      </c>
      <c r="Q93" s="394"/>
      <c r="R93" s="394"/>
      <c r="S93" s="382"/>
    </row>
    <row r="94" spans="1:19" ht="27" customHeight="1">
      <c r="A94" s="393"/>
      <c r="B94" s="708" t="s">
        <v>1177</v>
      </c>
      <c r="C94" s="689" t="s">
        <v>1731</v>
      </c>
      <c r="D94" s="689" t="s">
        <v>980</v>
      </c>
      <c r="E94" s="689" t="s">
        <v>981</v>
      </c>
      <c r="F94" s="718" t="s">
        <v>1005</v>
      </c>
      <c r="G94" s="710" t="s">
        <v>1178</v>
      </c>
      <c r="H94" s="718" t="s">
        <v>1179</v>
      </c>
      <c r="I94" s="718" t="s">
        <v>1877</v>
      </c>
      <c r="J94" s="718" t="s">
        <v>1962</v>
      </c>
      <c r="K94" s="718">
        <v>2</v>
      </c>
      <c r="L94" s="718">
        <v>1</v>
      </c>
      <c r="M94" s="718" t="s">
        <v>984</v>
      </c>
      <c r="N94" s="718" t="s">
        <v>984</v>
      </c>
      <c r="O94" s="718">
        <v>1</v>
      </c>
      <c r="P94" s="718" t="s">
        <v>984</v>
      </c>
      <c r="Q94" s="394"/>
      <c r="R94" s="394"/>
      <c r="S94" s="382"/>
    </row>
    <row r="95" spans="1:19" ht="43.2">
      <c r="A95" s="393"/>
      <c r="B95" s="709" t="s">
        <v>1180</v>
      </c>
      <c r="C95" s="689" t="s">
        <v>1732</v>
      </c>
      <c r="D95" s="689" t="s">
        <v>980</v>
      </c>
      <c r="E95" s="689" t="s">
        <v>981</v>
      </c>
      <c r="F95" s="718" t="s">
        <v>1005</v>
      </c>
      <c r="G95" s="710" t="s">
        <v>1116</v>
      </c>
      <c r="H95" s="718" t="s">
        <v>1181</v>
      </c>
      <c r="I95" s="718" t="s">
        <v>1877</v>
      </c>
      <c r="J95" s="718" t="s">
        <v>1962</v>
      </c>
      <c r="K95" s="719">
        <v>4</v>
      </c>
      <c r="L95" s="719">
        <v>1</v>
      </c>
      <c r="M95" s="718" t="s">
        <v>984</v>
      </c>
      <c r="N95" s="718" t="s">
        <v>984</v>
      </c>
      <c r="O95" s="718">
        <v>1</v>
      </c>
      <c r="P95" s="718" t="s">
        <v>984</v>
      </c>
      <c r="Q95" s="394"/>
      <c r="R95" s="394"/>
      <c r="S95" s="382"/>
    </row>
    <row r="96" spans="1:19" ht="43.2">
      <c r="A96" s="393"/>
      <c r="B96" s="690" t="s">
        <v>1182</v>
      </c>
      <c r="C96" s="689" t="s">
        <v>1733</v>
      </c>
      <c r="D96" s="689" t="s">
        <v>980</v>
      </c>
      <c r="E96" s="689" t="s">
        <v>981</v>
      </c>
      <c r="F96" s="718" t="s">
        <v>1005</v>
      </c>
      <c r="G96" s="710" t="s">
        <v>1183</v>
      </c>
      <c r="H96" s="718" t="s">
        <v>1184</v>
      </c>
      <c r="I96" s="718" t="s">
        <v>1877</v>
      </c>
      <c r="J96" s="718" t="s">
        <v>1962</v>
      </c>
      <c r="K96" s="718">
        <v>2</v>
      </c>
      <c r="L96" s="718">
        <v>1</v>
      </c>
      <c r="M96" s="718" t="s">
        <v>984</v>
      </c>
      <c r="N96" s="718" t="s">
        <v>984</v>
      </c>
      <c r="O96" s="718">
        <v>1</v>
      </c>
      <c r="P96" s="718" t="s">
        <v>984</v>
      </c>
      <c r="Q96" s="394"/>
      <c r="R96" s="394"/>
      <c r="S96" s="382"/>
    </row>
    <row r="97" spans="1:19" ht="43.2">
      <c r="A97" s="393"/>
      <c r="B97" s="690" t="s">
        <v>1185</v>
      </c>
      <c r="C97" s="689" t="s">
        <v>1734</v>
      </c>
      <c r="D97" s="689" t="s">
        <v>980</v>
      </c>
      <c r="E97" s="689" t="s">
        <v>1005</v>
      </c>
      <c r="F97" s="718" t="s">
        <v>1005</v>
      </c>
      <c r="G97" s="710" t="s">
        <v>1186</v>
      </c>
      <c r="H97" s="718" t="s">
        <v>1187</v>
      </c>
      <c r="I97" s="718" t="s">
        <v>1877</v>
      </c>
      <c r="J97" s="718" t="s">
        <v>1962</v>
      </c>
      <c r="K97" s="718">
        <v>2</v>
      </c>
      <c r="L97" s="718">
        <v>1</v>
      </c>
      <c r="M97" s="718" t="s">
        <v>984</v>
      </c>
      <c r="N97" s="718" t="s">
        <v>984</v>
      </c>
      <c r="O97" s="718">
        <v>1</v>
      </c>
      <c r="P97" s="718" t="s">
        <v>984</v>
      </c>
      <c r="Q97" s="394"/>
      <c r="R97" s="394"/>
      <c r="S97" s="382"/>
    </row>
    <row r="98" spans="1:19" ht="31.5" customHeight="1">
      <c r="A98" s="393"/>
      <c r="B98" s="712"/>
      <c r="C98" s="720" t="s">
        <v>1881</v>
      </c>
      <c r="D98" s="714"/>
      <c r="E98" s="714"/>
      <c r="F98" s="715"/>
      <c r="G98" s="715"/>
      <c r="H98" s="715"/>
      <c r="I98" s="715"/>
      <c r="J98" s="716"/>
      <c r="K98" s="716"/>
      <c r="L98" s="716"/>
      <c r="M98" s="716"/>
      <c r="N98" s="716"/>
      <c r="O98" s="716"/>
      <c r="P98" s="716"/>
      <c r="Q98" s="394"/>
      <c r="R98" s="394"/>
      <c r="S98" s="382"/>
    </row>
    <row r="99" spans="1:19" ht="43.2">
      <c r="A99" s="393"/>
      <c r="B99" s="708" t="s">
        <v>1188</v>
      </c>
      <c r="C99" s="689" t="s">
        <v>1216</v>
      </c>
      <c r="D99" s="689" t="s">
        <v>994</v>
      </c>
      <c r="E99" s="689" t="s">
        <v>984</v>
      </c>
      <c r="F99" s="718" t="s">
        <v>981</v>
      </c>
      <c r="G99" s="710" t="s">
        <v>1189</v>
      </c>
      <c r="H99" s="718">
        <v>17</v>
      </c>
      <c r="I99" s="718" t="s">
        <v>1879</v>
      </c>
      <c r="J99" s="718" t="s">
        <v>1963</v>
      </c>
      <c r="K99" s="718">
        <v>1</v>
      </c>
      <c r="L99" s="718">
        <v>1</v>
      </c>
      <c r="M99" s="718" t="s">
        <v>1190</v>
      </c>
      <c r="N99" s="718" t="s">
        <v>984</v>
      </c>
      <c r="O99" s="718">
        <v>1</v>
      </c>
      <c r="P99" s="1032" t="s">
        <v>1190</v>
      </c>
      <c r="Q99" s="394"/>
      <c r="R99" s="394"/>
      <c r="S99" s="382"/>
    </row>
    <row r="100" spans="1:19" ht="43.2">
      <c r="A100" s="393"/>
      <c r="B100" s="708" t="s">
        <v>1191</v>
      </c>
      <c r="C100" s="689" t="s">
        <v>1229</v>
      </c>
      <c r="D100" s="689" t="s">
        <v>980</v>
      </c>
      <c r="E100" s="689" t="s">
        <v>981</v>
      </c>
      <c r="F100" s="718" t="s">
        <v>1005</v>
      </c>
      <c r="G100" s="710" t="s">
        <v>1192</v>
      </c>
      <c r="H100" s="718">
        <v>17</v>
      </c>
      <c r="I100" s="718" t="s">
        <v>1879</v>
      </c>
      <c r="J100" s="718" t="s">
        <v>1963</v>
      </c>
      <c r="K100" s="718">
        <v>1</v>
      </c>
      <c r="L100" s="718">
        <v>1</v>
      </c>
      <c r="M100" s="718" t="s">
        <v>984</v>
      </c>
      <c r="N100" s="718" t="s">
        <v>984</v>
      </c>
      <c r="O100" s="718">
        <v>1</v>
      </c>
      <c r="P100" s="718" t="s">
        <v>984</v>
      </c>
      <c r="Q100" s="394"/>
      <c r="R100" s="394"/>
      <c r="S100" s="382"/>
    </row>
    <row r="101" spans="1:19" ht="28.8">
      <c r="A101" s="393"/>
      <c r="B101" s="712"/>
      <c r="C101" s="720" t="s">
        <v>1847</v>
      </c>
      <c r="D101" s="714"/>
      <c r="E101" s="714"/>
      <c r="F101" s="715"/>
      <c r="G101" s="715"/>
      <c r="H101" s="715"/>
      <c r="I101" s="715"/>
      <c r="J101" s="716"/>
      <c r="K101" s="716"/>
      <c r="L101" s="716"/>
      <c r="M101" s="716"/>
      <c r="N101" s="716"/>
      <c r="O101" s="716"/>
      <c r="P101" s="716"/>
      <c r="Q101" s="394"/>
      <c r="R101" s="394"/>
      <c r="S101" s="382"/>
    </row>
    <row r="102" spans="1:19" ht="182.25" customHeight="1">
      <c r="B102" s="709" t="s">
        <v>1193</v>
      </c>
      <c r="C102" s="689" t="s">
        <v>1244</v>
      </c>
      <c r="D102" s="689" t="s">
        <v>994</v>
      </c>
      <c r="E102" s="689" t="s">
        <v>984</v>
      </c>
      <c r="F102" s="718" t="s">
        <v>981</v>
      </c>
      <c r="G102" s="710" t="s">
        <v>1194</v>
      </c>
      <c r="H102" s="718" t="s">
        <v>1195</v>
      </c>
      <c r="I102" s="718" t="s">
        <v>1964</v>
      </c>
      <c r="J102" s="718" t="s">
        <v>1965</v>
      </c>
      <c r="K102" s="719">
        <v>1</v>
      </c>
      <c r="L102" s="719">
        <v>1</v>
      </c>
      <c r="M102" s="718" t="s">
        <v>1196</v>
      </c>
      <c r="N102" s="718" t="s">
        <v>984</v>
      </c>
      <c r="O102" s="718">
        <v>1</v>
      </c>
      <c r="P102" s="1032" t="s">
        <v>1196</v>
      </c>
      <c r="Q102" s="394"/>
      <c r="R102" s="394"/>
      <c r="S102" s="382"/>
    </row>
    <row r="103" spans="1:19" ht="57.6">
      <c r="B103" s="709" t="s">
        <v>1197</v>
      </c>
      <c r="C103" s="689" t="s">
        <v>1245</v>
      </c>
      <c r="D103" s="689" t="s">
        <v>980</v>
      </c>
      <c r="E103" s="689" t="s">
        <v>1005</v>
      </c>
      <c r="F103" s="718" t="s">
        <v>981</v>
      </c>
      <c r="G103" s="710" t="s">
        <v>1198</v>
      </c>
      <c r="H103" s="718" t="s">
        <v>1199</v>
      </c>
      <c r="I103" s="718" t="s">
        <v>1964</v>
      </c>
      <c r="J103" s="718" t="s">
        <v>1965</v>
      </c>
      <c r="K103" s="719">
        <v>1</v>
      </c>
      <c r="L103" s="719">
        <v>1</v>
      </c>
      <c r="M103" s="718">
        <v>1</v>
      </c>
      <c r="N103" s="718" t="s">
        <v>984</v>
      </c>
      <c r="O103" s="718">
        <v>1</v>
      </c>
      <c r="P103" s="1032">
        <v>1</v>
      </c>
      <c r="Q103" s="394"/>
      <c r="R103" s="394"/>
      <c r="S103" s="382"/>
    </row>
    <row r="104" spans="1:19" ht="57.6">
      <c r="B104" s="709" t="s">
        <v>1200</v>
      </c>
      <c r="C104" s="689" t="s">
        <v>1246</v>
      </c>
      <c r="D104" s="689" t="s">
        <v>980</v>
      </c>
      <c r="E104" s="689" t="s">
        <v>1005</v>
      </c>
      <c r="F104" s="718" t="s">
        <v>981</v>
      </c>
      <c r="G104" s="710" t="s">
        <v>1201</v>
      </c>
      <c r="H104" s="718" t="s">
        <v>1202</v>
      </c>
      <c r="I104" s="718" t="s">
        <v>1964</v>
      </c>
      <c r="J104" s="718" t="s">
        <v>1965</v>
      </c>
      <c r="K104" s="719">
        <v>1</v>
      </c>
      <c r="L104" s="719">
        <v>1</v>
      </c>
      <c r="M104" s="718">
        <v>1</v>
      </c>
      <c r="N104" s="718" t="s">
        <v>984</v>
      </c>
      <c r="O104" s="718">
        <v>1</v>
      </c>
      <c r="P104" s="1032">
        <v>1</v>
      </c>
      <c r="Q104" s="394"/>
      <c r="R104" s="394"/>
      <c r="S104" s="382"/>
    </row>
    <row r="105" spans="1:19" ht="57.6">
      <c r="B105" s="709" t="s">
        <v>1203</v>
      </c>
      <c r="C105" s="689" t="s">
        <v>1247</v>
      </c>
      <c r="D105" s="689" t="s">
        <v>980</v>
      </c>
      <c r="E105" s="689" t="s">
        <v>1005</v>
      </c>
      <c r="F105" s="718" t="s">
        <v>1005</v>
      </c>
      <c r="G105" s="710" t="s">
        <v>1204</v>
      </c>
      <c r="H105" s="718" t="s">
        <v>1205</v>
      </c>
      <c r="I105" s="718" t="s">
        <v>1964</v>
      </c>
      <c r="J105" s="718" t="s">
        <v>1965</v>
      </c>
      <c r="K105" s="719">
        <v>1</v>
      </c>
      <c r="L105" s="719">
        <v>1</v>
      </c>
      <c r="M105" s="718">
        <v>1</v>
      </c>
      <c r="N105" s="718" t="s">
        <v>984</v>
      </c>
      <c r="O105" s="718">
        <v>1</v>
      </c>
      <c r="P105" s="1032">
        <v>1</v>
      </c>
      <c r="Q105" s="394"/>
      <c r="R105" s="394"/>
      <c r="S105" s="382"/>
    </row>
    <row r="106" spans="1:19" ht="57.6">
      <c r="B106" s="709" t="s">
        <v>1206</v>
      </c>
      <c r="C106" s="689" t="s">
        <v>1248</v>
      </c>
      <c r="D106" s="689" t="s">
        <v>980</v>
      </c>
      <c r="E106" s="689" t="s">
        <v>1005</v>
      </c>
      <c r="F106" s="718" t="s">
        <v>1005</v>
      </c>
      <c r="G106" s="710" t="s">
        <v>1207</v>
      </c>
      <c r="H106" s="718" t="s">
        <v>1208</v>
      </c>
      <c r="I106" s="718" t="s">
        <v>1964</v>
      </c>
      <c r="J106" s="718" t="s">
        <v>1965</v>
      </c>
      <c r="K106" s="719">
        <v>1</v>
      </c>
      <c r="L106" s="719">
        <v>1</v>
      </c>
      <c r="M106" s="718">
        <v>1</v>
      </c>
      <c r="N106" s="718" t="s">
        <v>984</v>
      </c>
      <c r="O106" s="718">
        <v>1</v>
      </c>
      <c r="P106" s="1032">
        <v>1</v>
      </c>
      <c r="Q106" s="394"/>
      <c r="R106" s="394"/>
      <c r="S106" s="382"/>
    </row>
    <row r="107" spans="1:19" ht="139.5" customHeight="1">
      <c r="B107" s="709" t="s">
        <v>1209</v>
      </c>
      <c r="C107" s="689" t="s">
        <v>1249</v>
      </c>
      <c r="D107" s="689" t="s">
        <v>980</v>
      </c>
      <c r="E107" s="689" t="s">
        <v>1005</v>
      </c>
      <c r="F107" s="718"/>
      <c r="G107" s="710" t="s">
        <v>1210</v>
      </c>
      <c r="H107" s="718" t="s">
        <v>1208</v>
      </c>
      <c r="I107" s="718" t="s">
        <v>1964</v>
      </c>
      <c r="J107" s="718" t="s">
        <v>1965</v>
      </c>
      <c r="K107" s="719">
        <v>1</v>
      </c>
      <c r="L107" s="719">
        <v>1</v>
      </c>
      <c r="M107" s="718" t="s">
        <v>984</v>
      </c>
      <c r="N107" s="718" t="s">
        <v>984</v>
      </c>
      <c r="O107" s="718">
        <v>1</v>
      </c>
      <c r="P107" s="718" t="s">
        <v>984</v>
      </c>
      <c r="Q107" s="394"/>
      <c r="R107" s="394"/>
      <c r="S107" s="382"/>
    </row>
    <row r="108" spans="1:19" ht="33.75" customHeight="1">
      <c r="B108" s="712"/>
      <c r="C108" s="720" t="s">
        <v>1848</v>
      </c>
      <c r="D108" s="714"/>
      <c r="E108" s="714"/>
      <c r="F108" s="715"/>
      <c r="G108" s="715"/>
      <c r="H108" s="715"/>
      <c r="I108" s="715"/>
      <c r="J108" s="716"/>
      <c r="K108" s="716"/>
      <c r="L108" s="716"/>
      <c r="M108" s="716"/>
      <c r="N108" s="716"/>
      <c r="O108" s="716"/>
      <c r="P108" s="716"/>
      <c r="Q108" s="394"/>
      <c r="R108" s="394"/>
      <c r="S108" s="382"/>
    </row>
    <row r="109" spans="1:19" ht="57.6">
      <c r="B109" s="708" t="s">
        <v>1211</v>
      </c>
      <c r="C109" s="689" t="s">
        <v>1372</v>
      </c>
      <c r="D109" s="689" t="s">
        <v>980</v>
      </c>
      <c r="E109" s="689" t="s">
        <v>981</v>
      </c>
      <c r="F109" s="718"/>
      <c r="G109" s="710" t="s">
        <v>1212</v>
      </c>
      <c r="H109" s="718">
        <v>19</v>
      </c>
      <c r="I109" s="718" t="s">
        <v>1966</v>
      </c>
      <c r="J109" s="718" t="s">
        <v>1967</v>
      </c>
      <c r="K109" s="718">
        <v>1</v>
      </c>
      <c r="L109" s="718">
        <v>1</v>
      </c>
      <c r="M109" s="718" t="s">
        <v>984</v>
      </c>
      <c r="N109" s="718" t="s">
        <v>984</v>
      </c>
      <c r="O109" s="718">
        <v>1</v>
      </c>
      <c r="P109" s="718" t="s">
        <v>984</v>
      </c>
      <c r="Q109" s="394"/>
      <c r="R109" s="394"/>
      <c r="S109" s="382"/>
    </row>
    <row r="110" spans="1:19" ht="57.6">
      <c r="B110" s="708" t="s">
        <v>1213</v>
      </c>
      <c r="C110" s="689" t="s">
        <v>1373</v>
      </c>
      <c r="D110" s="689" t="s">
        <v>980</v>
      </c>
      <c r="E110" s="689" t="s">
        <v>981</v>
      </c>
      <c r="F110" s="718"/>
      <c r="G110" s="710" t="s">
        <v>1212</v>
      </c>
      <c r="H110" s="718">
        <v>19</v>
      </c>
      <c r="I110" s="718" t="s">
        <v>1966</v>
      </c>
      <c r="J110" s="718" t="s">
        <v>1967</v>
      </c>
      <c r="K110" s="718">
        <v>1</v>
      </c>
      <c r="L110" s="718">
        <v>1</v>
      </c>
      <c r="M110" s="718" t="s">
        <v>984</v>
      </c>
      <c r="N110" s="718" t="s">
        <v>984</v>
      </c>
      <c r="O110" s="718">
        <v>1</v>
      </c>
      <c r="P110" s="718" t="s">
        <v>984</v>
      </c>
      <c r="Q110" s="394"/>
      <c r="R110" s="394"/>
      <c r="S110" s="382"/>
    </row>
    <row r="111" spans="1:19" ht="57.6">
      <c r="B111" s="708" t="s">
        <v>1214</v>
      </c>
      <c r="C111" s="689" t="s">
        <v>1374</v>
      </c>
      <c r="D111" s="689" t="s">
        <v>980</v>
      </c>
      <c r="E111" s="689" t="s">
        <v>981</v>
      </c>
      <c r="F111" s="718"/>
      <c r="G111" s="710" t="s">
        <v>1212</v>
      </c>
      <c r="H111" s="718">
        <v>19</v>
      </c>
      <c r="I111" s="718" t="s">
        <v>1966</v>
      </c>
      <c r="J111" s="718" t="s">
        <v>1967</v>
      </c>
      <c r="K111" s="718">
        <v>1</v>
      </c>
      <c r="L111" s="718">
        <v>1</v>
      </c>
      <c r="M111" s="718" t="s">
        <v>984</v>
      </c>
      <c r="N111" s="718" t="s">
        <v>984</v>
      </c>
      <c r="O111" s="718">
        <v>1</v>
      </c>
      <c r="P111" s="718" t="s">
        <v>984</v>
      </c>
      <c r="Q111" s="394"/>
      <c r="R111" s="394"/>
      <c r="S111" s="382"/>
    </row>
    <row r="112" spans="1:19" ht="58.2" thickBot="1">
      <c r="B112" s="708" t="s">
        <v>1215</v>
      </c>
      <c r="C112" s="689" t="s">
        <v>1375</v>
      </c>
      <c r="D112" s="689" t="s">
        <v>994</v>
      </c>
      <c r="E112" s="689" t="s">
        <v>984</v>
      </c>
      <c r="F112" s="718"/>
      <c r="G112" s="710" t="s">
        <v>1212</v>
      </c>
      <c r="H112" s="718">
        <v>19</v>
      </c>
      <c r="I112" s="718" t="s">
        <v>1966</v>
      </c>
      <c r="J112" s="718" t="s">
        <v>1967</v>
      </c>
      <c r="K112" s="718">
        <v>1</v>
      </c>
      <c r="L112" s="718">
        <v>1</v>
      </c>
      <c r="M112" s="718" t="s">
        <v>984</v>
      </c>
      <c r="N112" s="718" t="s">
        <v>984</v>
      </c>
      <c r="O112" s="718">
        <v>1</v>
      </c>
      <c r="P112" s="718" t="s">
        <v>984</v>
      </c>
      <c r="Q112" s="394"/>
      <c r="R112" s="394"/>
      <c r="S112" s="382"/>
    </row>
    <row r="113" spans="2:19" ht="15" customHeight="1" thickBot="1">
      <c r="B113" s="722" t="s">
        <v>1886</v>
      </c>
      <c r="C113" s="723"/>
      <c r="D113" s="723"/>
      <c r="E113" s="723"/>
      <c r="F113" s="723"/>
      <c r="G113" s="723"/>
      <c r="H113" s="723"/>
      <c r="I113" s="723"/>
      <c r="J113" s="723"/>
      <c r="K113" s="723"/>
      <c r="L113" s="723"/>
      <c r="M113" s="723"/>
      <c r="N113" s="723"/>
      <c r="O113" s="723"/>
      <c r="P113" s="723"/>
      <c r="Q113" s="381"/>
      <c r="R113" s="381"/>
      <c r="S113" s="382"/>
    </row>
    <row r="114" spans="2:19" ht="35.25" customHeight="1" thickBot="1">
      <c r="B114" s="700"/>
      <c r="C114" s="1182" t="s">
        <v>1921</v>
      </c>
      <c r="D114" s="1183"/>
      <c r="E114" s="1183"/>
      <c r="F114" s="1183"/>
      <c r="G114" s="1183"/>
      <c r="H114" s="1183"/>
      <c r="I114" s="1183"/>
      <c r="J114" s="1183"/>
      <c r="K114" s="1183"/>
      <c r="L114" s="1183"/>
      <c r="M114" s="1183"/>
      <c r="N114" s="1183"/>
      <c r="O114" s="1183"/>
      <c r="P114" s="1184"/>
      <c r="Q114" s="381"/>
      <c r="R114" s="381"/>
      <c r="S114" s="382"/>
    </row>
    <row r="115" spans="2:19" ht="58.5" customHeight="1">
      <c r="B115" s="724"/>
      <c r="C115" s="725" t="s">
        <v>1936</v>
      </c>
      <c r="D115" s="714"/>
      <c r="E115" s="714"/>
      <c r="F115" s="715"/>
      <c r="G115" s="715"/>
      <c r="H115" s="715"/>
      <c r="I115" s="715"/>
      <c r="J115" s="716"/>
      <c r="K115" s="716"/>
      <c r="L115" s="716"/>
      <c r="M115" s="716"/>
      <c r="N115" s="716"/>
      <c r="O115" s="716"/>
      <c r="P115" s="716"/>
      <c r="Q115" s="381"/>
      <c r="R115" s="381"/>
      <c r="S115" s="382"/>
    </row>
    <row r="116" spans="2:19" ht="64.5" customHeight="1">
      <c r="B116" s="708" t="s">
        <v>1918</v>
      </c>
      <c r="C116" s="689" t="s">
        <v>1935</v>
      </c>
      <c r="D116" s="689" t="s">
        <v>980</v>
      </c>
      <c r="E116" s="689" t="s">
        <v>984</v>
      </c>
      <c r="F116" s="718"/>
      <c r="G116" s="710" t="s">
        <v>1919</v>
      </c>
      <c r="H116" s="718" t="s">
        <v>984</v>
      </c>
      <c r="I116" s="718" t="s">
        <v>984</v>
      </c>
      <c r="J116" s="718" t="s">
        <v>984</v>
      </c>
      <c r="K116" s="718">
        <v>2</v>
      </c>
      <c r="L116" s="718">
        <v>2</v>
      </c>
      <c r="M116" s="718">
        <v>2</v>
      </c>
      <c r="N116" s="718">
        <v>1</v>
      </c>
      <c r="O116" s="718">
        <v>2</v>
      </c>
      <c r="P116" s="1032">
        <v>1</v>
      </c>
      <c r="Q116" s="394"/>
      <c r="R116" s="394"/>
      <c r="S116" s="382"/>
    </row>
    <row r="117" spans="2:19" ht="33" customHeight="1">
      <c r="B117" s="711"/>
      <c r="C117" s="689"/>
      <c r="D117" s="689"/>
      <c r="E117" s="689"/>
      <c r="F117" s="726"/>
      <c r="G117" s="710"/>
      <c r="H117" s="726"/>
      <c r="I117" s="726"/>
      <c r="J117" s="726"/>
      <c r="K117" s="726"/>
      <c r="L117" s="726"/>
      <c r="M117" s="726"/>
      <c r="N117" s="726"/>
      <c r="O117" s="726"/>
      <c r="P117" s="726"/>
      <c r="Q117" s="394"/>
      <c r="R117" s="394"/>
      <c r="S117" s="382"/>
    </row>
    <row r="118" spans="2:19" ht="14.4">
      <c r="B118" s="689" t="s">
        <v>2034</v>
      </c>
      <c r="C118" s="689" t="s">
        <v>1938</v>
      </c>
      <c r="D118" s="685"/>
      <c r="E118" s="689"/>
      <c r="F118" s="726"/>
      <c r="G118" s="710"/>
      <c r="H118" s="726"/>
      <c r="I118" s="726"/>
      <c r="J118" s="726"/>
      <c r="K118" s="726"/>
      <c r="L118" s="726"/>
      <c r="M118" s="726"/>
      <c r="N118" s="726"/>
      <c r="O118" s="726"/>
      <c r="P118" s="726"/>
      <c r="Q118" s="394"/>
      <c r="R118" s="394"/>
      <c r="S118" s="382"/>
    </row>
    <row r="119" spans="2:19" ht="14.4">
      <c r="B119" s="690"/>
      <c r="C119" s="689" t="s">
        <v>1939</v>
      </c>
      <c r="D119" s="686"/>
      <c r="E119" s="727"/>
      <c r="F119" s="728"/>
      <c r="G119" s="728"/>
      <c r="H119" s="728"/>
      <c r="I119" s="728"/>
      <c r="J119" s="728"/>
      <c r="K119" s="728"/>
      <c r="L119" s="728"/>
      <c r="M119" s="728"/>
      <c r="N119" s="728"/>
      <c r="O119" s="728"/>
      <c r="P119" s="728"/>
      <c r="Q119" s="394"/>
      <c r="R119" s="394"/>
      <c r="S119" s="382"/>
    </row>
    <row r="120" spans="2:19" ht="28.8">
      <c r="B120" s="690"/>
      <c r="C120" s="695" t="s">
        <v>1940</v>
      </c>
      <c r="D120" s="687"/>
      <c r="E120" s="727"/>
      <c r="F120" s="728"/>
      <c r="G120" s="728"/>
      <c r="H120" s="728"/>
      <c r="I120" s="728"/>
      <c r="J120" s="728"/>
      <c r="K120" s="728"/>
      <c r="L120" s="728"/>
      <c r="M120" s="728"/>
      <c r="N120" s="728"/>
      <c r="O120" s="728"/>
      <c r="P120" s="728"/>
      <c r="Q120" s="394"/>
      <c r="R120" s="394"/>
      <c r="S120" s="382"/>
    </row>
    <row r="121" spans="2:19" ht="28.8">
      <c r="B121" s="691"/>
      <c r="C121" s="692" t="s">
        <v>2039</v>
      </c>
      <c r="D121" s="688"/>
      <c r="E121" s="729"/>
      <c r="F121" s="728"/>
      <c r="G121" s="728"/>
      <c r="H121" s="728"/>
      <c r="I121" s="728"/>
      <c r="J121" s="728"/>
      <c r="K121" s="728"/>
      <c r="L121" s="728"/>
      <c r="M121" s="728"/>
      <c r="N121" s="728"/>
      <c r="O121" s="728"/>
      <c r="P121" s="728"/>
      <c r="Q121" s="394"/>
      <c r="R121" s="394"/>
      <c r="S121" s="382"/>
    </row>
    <row r="122" spans="2:19" ht="52.5" customHeight="1">
      <c r="B122" s="691"/>
      <c r="C122" s="696" t="s">
        <v>2046</v>
      </c>
      <c r="D122" s="729"/>
      <c r="E122" s="729"/>
      <c r="F122" s="728"/>
      <c r="G122" s="728"/>
      <c r="H122" s="728"/>
      <c r="I122" s="728"/>
      <c r="J122" s="728"/>
      <c r="K122" s="728"/>
      <c r="L122" s="728"/>
      <c r="M122" s="728"/>
      <c r="N122" s="728"/>
      <c r="O122" s="728"/>
      <c r="P122" s="728"/>
      <c r="Q122" s="394"/>
      <c r="R122" s="394"/>
      <c r="S122" s="382"/>
    </row>
    <row r="123" spans="2:19" ht="14.4">
      <c r="B123" s="691"/>
      <c r="C123" s="693"/>
      <c r="D123" s="729"/>
      <c r="E123" s="729"/>
      <c r="F123" s="728"/>
      <c r="G123" s="728"/>
      <c r="H123" s="728"/>
      <c r="I123" s="728"/>
      <c r="J123" s="728"/>
      <c r="K123" s="728"/>
      <c r="L123" s="728"/>
      <c r="M123" s="728"/>
      <c r="N123" s="728"/>
      <c r="O123" s="728"/>
      <c r="P123" s="728"/>
      <c r="Q123" s="394"/>
      <c r="R123" s="394"/>
      <c r="S123" s="382"/>
    </row>
    <row r="124" spans="2:19" ht="14.4">
      <c r="B124" s="689"/>
      <c r="C124" s="689"/>
      <c r="D124" s="729"/>
      <c r="E124" s="729"/>
      <c r="F124" s="728"/>
      <c r="G124" s="728"/>
      <c r="H124" s="728"/>
      <c r="I124" s="728"/>
      <c r="J124" s="728"/>
      <c r="K124" s="728"/>
      <c r="L124" s="728"/>
      <c r="M124" s="728"/>
      <c r="N124" s="728"/>
      <c r="O124" s="728"/>
      <c r="P124" s="728"/>
      <c r="Q124" s="394"/>
      <c r="R124" s="394"/>
      <c r="S124" s="382"/>
    </row>
    <row r="125" spans="2:19" ht="14.4">
      <c r="B125" s="691"/>
      <c r="C125" s="689"/>
      <c r="D125" s="729"/>
      <c r="E125" s="729"/>
      <c r="F125" s="728"/>
      <c r="G125" s="728"/>
      <c r="H125" s="728"/>
      <c r="I125" s="728"/>
      <c r="J125" s="728"/>
      <c r="K125" s="728"/>
      <c r="L125" s="728"/>
      <c r="M125" s="728"/>
      <c r="N125" s="728"/>
      <c r="O125" s="728"/>
      <c r="P125" s="728"/>
      <c r="Q125" s="394"/>
      <c r="R125" s="394"/>
      <c r="S125" s="382"/>
    </row>
    <row r="126" spans="2:19" ht="14.4">
      <c r="B126" s="691"/>
      <c r="C126" s="689"/>
      <c r="D126" s="729"/>
      <c r="E126" s="729"/>
      <c r="F126" s="728"/>
      <c r="G126" s="728"/>
      <c r="H126" s="728"/>
      <c r="I126" s="728"/>
      <c r="J126" s="728"/>
      <c r="K126" s="728"/>
      <c r="L126" s="728"/>
      <c r="M126" s="728"/>
      <c r="N126" s="728"/>
      <c r="O126" s="728"/>
      <c r="P126" s="728"/>
      <c r="Q126" s="394"/>
      <c r="R126" s="394"/>
      <c r="S126" s="382"/>
    </row>
    <row r="127" spans="2:19" ht="14.4">
      <c r="B127" s="691"/>
      <c r="C127" s="729"/>
      <c r="D127" s="729"/>
      <c r="E127" s="729"/>
      <c r="F127" s="728"/>
      <c r="G127" s="728"/>
      <c r="H127" s="728"/>
      <c r="I127" s="728"/>
      <c r="J127" s="728"/>
      <c r="K127" s="728"/>
      <c r="L127" s="728"/>
      <c r="M127" s="728"/>
      <c r="N127" s="728"/>
      <c r="O127" s="728"/>
      <c r="P127" s="728"/>
      <c r="Q127" s="394"/>
      <c r="R127" s="394"/>
      <c r="S127" s="382"/>
    </row>
    <row r="128" spans="2:19" s="397" customFormat="1" ht="9" customHeight="1">
      <c r="B128" s="1181"/>
      <c r="C128" s="1181"/>
      <c r="D128" s="1181"/>
      <c r="E128" s="1181"/>
      <c r="F128" s="1181"/>
      <c r="G128" s="1181"/>
      <c r="H128" s="1181"/>
      <c r="I128" s="1181"/>
      <c r="J128" s="1181"/>
      <c r="K128" s="1181"/>
      <c r="L128" s="1181"/>
      <c r="M128" s="1181"/>
      <c r="N128" s="1181"/>
      <c r="O128" s="1181"/>
      <c r="P128" s="1181"/>
      <c r="Q128" s="395"/>
      <c r="R128" s="395"/>
      <c r="S128" s="396"/>
    </row>
    <row r="129" spans="2:16" ht="14.4">
      <c r="B129" s="730"/>
      <c r="C129" s="731"/>
      <c r="D129" s="731"/>
      <c r="E129" s="731"/>
      <c r="F129" s="731"/>
      <c r="G129" s="731"/>
      <c r="H129" s="731"/>
      <c r="I129" s="731"/>
      <c r="J129" s="731"/>
      <c r="K129" s="731"/>
      <c r="L129" s="731"/>
      <c r="M129" s="731"/>
      <c r="N129" s="731"/>
      <c r="O129" s="731"/>
      <c r="P129" s="731"/>
    </row>
    <row r="130" spans="2:16" ht="14.4">
      <c r="B130" s="730"/>
      <c r="C130" s="731"/>
      <c r="D130" s="731"/>
      <c r="E130" s="731"/>
      <c r="F130" s="731"/>
      <c r="G130" s="731"/>
      <c r="H130" s="731"/>
      <c r="I130" s="731"/>
      <c r="J130" s="731"/>
      <c r="K130" s="731"/>
      <c r="L130" s="731"/>
      <c r="M130" s="731"/>
      <c r="N130" s="731"/>
      <c r="O130" s="731"/>
      <c r="P130" s="731"/>
    </row>
    <row r="131" spans="2:16" ht="14.4">
      <c r="B131" s="730"/>
      <c r="C131" s="731"/>
      <c r="D131" s="731"/>
      <c r="E131" s="731"/>
      <c r="F131" s="731"/>
      <c r="G131" s="731"/>
      <c r="H131" s="731"/>
      <c r="I131" s="731"/>
      <c r="J131" s="731"/>
      <c r="K131" s="731"/>
      <c r="L131" s="731"/>
      <c r="M131" s="731"/>
      <c r="N131" s="731"/>
      <c r="O131" s="731"/>
      <c r="P131" s="731"/>
    </row>
    <row r="132" spans="2:16" ht="14.4">
      <c r="B132" s="730"/>
      <c r="C132" s="731"/>
      <c r="D132" s="731"/>
      <c r="E132" s="731"/>
      <c r="F132" s="731"/>
      <c r="G132" s="731"/>
      <c r="H132" s="731"/>
      <c r="I132" s="731"/>
      <c r="J132" s="731"/>
      <c r="K132" s="731"/>
      <c r="L132" s="731"/>
      <c r="M132" s="731"/>
      <c r="N132" s="731"/>
      <c r="O132" s="731"/>
      <c r="P132" s="731"/>
    </row>
    <row r="133" spans="2:16" ht="14.4">
      <c r="B133" s="730"/>
      <c r="C133" s="731"/>
      <c r="D133" s="731"/>
      <c r="E133" s="731"/>
      <c r="F133" s="731"/>
      <c r="G133" s="731"/>
      <c r="H133" s="731"/>
      <c r="I133" s="731"/>
      <c r="J133" s="731"/>
      <c r="K133" s="731"/>
      <c r="L133" s="731"/>
      <c r="M133" s="731"/>
      <c r="N133" s="731"/>
      <c r="O133" s="731"/>
      <c r="P133" s="731"/>
    </row>
    <row r="134" spans="2:16" ht="14.4">
      <c r="B134" s="730"/>
      <c r="C134" s="731"/>
      <c r="D134" s="731"/>
      <c r="E134" s="731"/>
      <c r="F134" s="731"/>
      <c r="G134" s="731"/>
      <c r="H134" s="731"/>
      <c r="I134" s="731"/>
      <c r="J134" s="731"/>
      <c r="K134" s="731"/>
      <c r="L134" s="731"/>
      <c r="M134" s="731"/>
      <c r="N134" s="731"/>
      <c r="O134" s="731"/>
      <c r="P134" s="731"/>
    </row>
    <row r="135" spans="2:16" ht="14.4">
      <c r="B135" s="730"/>
      <c r="C135" s="731"/>
      <c r="D135" s="731"/>
      <c r="E135" s="731"/>
      <c r="F135" s="731"/>
      <c r="G135" s="731"/>
      <c r="H135" s="731"/>
      <c r="I135" s="731"/>
      <c r="J135" s="731"/>
      <c r="K135" s="731"/>
      <c r="L135" s="731"/>
      <c r="M135" s="731"/>
      <c r="N135" s="731"/>
      <c r="O135" s="731"/>
      <c r="P135" s="731"/>
    </row>
    <row r="136" spans="2:16" ht="14.4">
      <c r="B136" s="730"/>
      <c r="C136" s="731"/>
      <c r="D136" s="731"/>
      <c r="E136" s="731"/>
      <c r="F136" s="731"/>
      <c r="G136" s="731"/>
      <c r="H136" s="731"/>
      <c r="I136" s="731"/>
      <c r="J136" s="731"/>
      <c r="K136" s="731"/>
      <c r="L136" s="731"/>
      <c r="M136" s="731"/>
      <c r="N136" s="731"/>
      <c r="O136" s="731"/>
      <c r="P136" s="731"/>
    </row>
    <row r="137" spans="2:16" ht="14.4">
      <c r="B137" s="730"/>
      <c r="C137" s="731"/>
      <c r="D137" s="731"/>
      <c r="E137" s="731"/>
      <c r="F137" s="731"/>
      <c r="G137" s="731"/>
      <c r="H137" s="731"/>
      <c r="I137" s="731"/>
      <c r="J137" s="731"/>
      <c r="K137" s="731"/>
      <c r="L137" s="731"/>
      <c r="M137" s="731"/>
      <c r="N137" s="731"/>
      <c r="O137" s="731"/>
      <c r="P137" s="731"/>
    </row>
    <row r="138" spans="2:16" ht="14.4">
      <c r="B138" s="730"/>
      <c r="C138" s="731"/>
      <c r="D138" s="731"/>
      <c r="E138" s="731"/>
      <c r="F138" s="731"/>
      <c r="G138" s="731"/>
      <c r="H138" s="731"/>
      <c r="I138" s="731"/>
      <c r="J138" s="731"/>
      <c r="K138" s="731"/>
      <c r="L138" s="731"/>
      <c r="M138" s="731"/>
      <c r="N138" s="731"/>
      <c r="O138" s="731"/>
      <c r="P138" s="731"/>
    </row>
    <row r="139" spans="2:16" ht="14.4">
      <c r="B139" s="730"/>
      <c r="C139" s="731"/>
      <c r="D139" s="731"/>
      <c r="E139" s="731"/>
      <c r="F139" s="731"/>
      <c r="G139" s="731"/>
      <c r="H139" s="731"/>
      <c r="I139" s="731"/>
      <c r="J139" s="731"/>
      <c r="K139" s="731"/>
      <c r="L139" s="731"/>
      <c r="M139" s="731"/>
      <c r="N139" s="731"/>
      <c r="O139" s="731"/>
      <c r="P139" s="731"/>
    </row>
    <row r="140" spans="2:16" ht="14.4">
      <c r="B140" s="730"/>
      <c r="C140" s="731"/>
      <c r="D140" s="731"/>
      <c r="E140" s="731"/>
      <c r="F140" s="731"/>
      <c r="G140" s="731"/>
      <c r="H140" s="731"/>
      <c r="I140" s="731"/>
      <c r="J140" s="731"/>
      <c r="K140" s="731"/>
      <c r="L140" s="731"/>
      <c r="M140" s="731"/>
      <c r="N140" s="731"/>
      <c r="O140" s="731"/>
      <c r="P140" s="731"/>
    </row>
    <row r="141" spans="2:16" ht="14.4">
      <c r="B141" s="730"/>
      <c r="C141" s="731"/>
      <c r="D141" s="731"/>
      <c r="E141" s="731"/>
      <c r="F141" s="731"/>
      <c r="G141" s="731"/>
      <c r="H141" s="731"/>
      <c r="I141" s="731"/>
      <c r="J141" s="731"/>
      <c r="K141" s="731"/>
      <c r="L141" s="731"/>
      <c r="M141" s="731"/>
      <c r="N141" s="731"/>
      <c r="O141" s="731"/>
      <c r="P141" s="731"/>
    </row>
    <row r="142" spans="2:16" ht="14.4">
      <c r="B142" s="730"/>
      <c r="C142" s="731"/>
      <c r="D142" s="731"/>
      <c r="E142" s="731"/>
      <c r="F142" s="731"/>
      <c r="G142" s="731"/>
      <c r="H142" s="731"/>
      <c r="I142" s="731"/>
      <c r="J142" s="731"/>
      <c r="K142" s="731"/>
      <c r="L142" s="731"/>
      <c r="M142" s="731"/>
      <c r="N142" s="731"/>
      <c r="O142" s="731"/>
      <c r="P142" s="731"/>
    </row>
    <row r="143" spans="2:16" ht="14.4">
      <c r="B143" s="730"/>
      <c r="C143" s="731"/>
      <c r="D143" s="731"/>
      <c r="E143" s="731"/>
      <c r="F143" s="731"/>
      <c r="G143" s="731"/>
      <c r="H143" s="731"/>
      <c r="I143" s="731"/>
      <c r="J143" s="731"/>
      <c r="K143" s="731"/>
      <c r="L143" s="731"/>
      <c r="M143" s="731"/>
      <c r="N143" s="731"/>
      <c r="O143" s="731"/>
      <c r="P143" s="731"/>
    </row>
    <row r="144" spans="2:16" ht="14.4">
      <c r="B144" s="730"/>
      <c r="C144" s="731"/>
      <c r="D144" s="731"/>
      <c r="E144" s="731"/>
      <c r="F144" s="731"/>
      <c r="G144" s="731"/>
      <c r="H144" s="731"/>
      <c r="I144" s="731"/>
      <c r="J144" s="731"/>
      <c r="K144" s="731"/>
      <c r="L144" s="731"/>
      <c r="M144" s="731"/>
      <c r="N144" s="731"/>
      <c r="O144" s="731"/>
      <c r="P144" s="731"/>
    </row>
    <row r="145" spans="2:16" ht="14.4">
      <c r="B145" s="730"/>
      <c r="C145" s="731"/>
      <c r="D145" s="731"/>
      <c r="E145" s="731"/>
      <c r="F145" s="731"/>
      <c r="G145" s="731"/>
      <c r="H145" s="731"/>
      <c r="I145" s="731"/>
      <c r="J145" s="731"/>
      <c r="K145" s="731"/>
      <c r="L145" s="731"/>
      <c r="M145" s="731"/>
      <c r="N145" s="731"/>
      <c r="O145" s="731"/>
      <c r="P145" s="731"/>
    </row>
    <row r="146" spans="2:16" ht="14.4">
      <c r="B146" s="730"/>
      <c r="C146" s="731"/>
      <c r="D146" s="731"/>
      <c r="E146" s="731"/>
      <c r="F146" s="731"/>
      <c r="G146" s="731"/>
      <c r="H146" s="731"/>
      <c r="I146" s="731"/>
      <c r="J146" s="731"/>
      <c r="K146" s="731"/>
      <c r="L146" s="731"/>
      <c r="M146" s="731"/>
      <c r="N146" s="731"/>
      <c r="O146" s="731"/>
      <c r="P146" s="731"/>
    </row>
    <row r="147" spans="2:16" ht="14.4">
      <c r="B147" s="730"/>
      <c r="C147" s="731"/>
      <c r="D147" s="731"/>
      <c r="E147" s="731"/>
      <c r="F147" s="731"/>
      <c r="G147" s="731"/>
      <c r="H147" s="731"/>
      <c r="I147" s="731"/>
      <c r="J147" s="731"/>
      <c r="K147" s="731"/>
      <c r="L147" s="731"/>
      <c r="M147" s="731"/>
      <c r="N147" s="731"/>
      <c r="O147" s="731"/>
      <c r="P147" s="731"/>
    </row>
    <row r="148" spans="2:16" ht="14.4">
      <c r="B148" s="730"/>
      <c r="C148" s="731"/>
      <c r="D148" s="731"/>
      <c r="E148" s="731"/>
      <c r="F148" s="731"/>
      <c r="G148" s="731"/>
      <c r="H148" s="731"/>
      <c r="I148" s="731"/>
      <c r="J148" s="731"/>
      <c r="K148" s="731"/>
      <c r="L148" s="731"/>
      <c r="M148" s="731"/>
      <c r="N148" s="731"/>
      <c r="O148" s="731"/>
      <c r="P148" s="731"/>
    </row>
    <row r="149" spans="2:16" ht="14.4">
      <c r="B149" s="730"/>
      <c r="C149" s="731"/>
      <c r="D149" s="731"/>
      <c r="E149" s="731"/>
      <c r="F149" s="731"/>
      <c r="G149" s="731"/>
      <c r="H149" s="731"/>
      <c r="I149" s="731"/>
      <c r="J149" s="731"/>
      <c r="K149" s="731"/>
      <c r="L149" s="731"/>
      <c r="M149" s="731"/>
      <c r="N149" s="731"/>
      <c r="O149" s="731"/>
      <c r="P149" s="731"/>
    </row>
    <row r="150" spans="2:16" ht="14.4">
      <c r="B150" s="730"/>
      <c r="C150" s="731"/>
      <c r="D150" s="731"/>
      <c r="E150" s="731"/>
      <c r="F150" s="731"/>
      <c r="G150" s="731"/>
      <c r="H150" s="731"/>
      <c r="I150" s="731"/>
      <c r="J150" s="731"/>
      <c r="K150" s="731"/>
      <c r="L150" s="731"/>
      <c r="M150" s="731"/>
      <c r="N150" s="731"/>
      <c r="O150" s="731"/>
      <c r="P150" s="731"/>
    </row>
    <row r="151" spans="2:16" ht="14.4">
      <c r="B151" s="730"/>
      <c r="C151" s="731"/>
      <c r="D151" s="731"/>
      <c r="E151" s="731"/>
      <c r="F151" s="731"/>
      <c r="G151" s="731"/>
      <c r="H151" s="731"/>
      <c r="I151" s="731"/>
      <c r="J151" s="731"/>
      <c r="K151" s="731"/>
      <c r="L151" s="731"/>
      <c r="M151" s="731"/>
      <c r="N151" s="731"/>
      <c r="O151" s="731"/>
      <c r="P151" s="731"/>
    </row>
    <row r="152" spans="2:16" ht="14.4">
      <c r="B152" s="730"/>
      <c r="C152" s="731"/>
      <c r="D152" s="731"/>
      <c r="E152" s="731"/>
      <c r="F152" s="731"/>
      <c r="G152" s="731"/>
      <c r="H152" s="731"/>
      <c r="I152" s="731"/>
      <c r="J152" s="731"/>
      <c r="K152" s="731"/>
      <c r="L152" s="731"/>
      <c r="M152" s="731"/>
      <c r="N152" s="731"/>
      <c r="O152" s="731"/>
      <c r="P152" s="731"/>
    </row>
    <row r="153" spans="2:16" ht="14.4">
      <c r="B153" s="730"/>
      <c r="C153" s="731"/>
      <c r="D153" s="731"/>
      <c r="E153" s="731"/>
      <c r="F153" s="731"/>
      <c r="G153" s="731"/>
      <c r="H153" s="731"/>
      <c r="I153" s="731"/>
      <c r="J153" s="731"/>
      <c r="K153" s="731"/>
      <c r="L153" s="731"/>
      <c r="M153" s="731"/>
      <c r="N153" s="731"/>
      <c r="O153" s="731"/>
      <c r="P153" s="731"/>
    </row>
    <row r="154" spans="2:16" ht="14.4">
      <c r="B154" s="730"/>
      <c r="C154" s="731"/>
      <c r="D154" s="731"/>
      <c r="E154" s="731"/>
      <c r="F154" s="731"/>
      <c r="G154" s="731"/>
      <c r="H154" s="731"/>
      <c r="I154" s="731"/>
      <c r="J154" s="731"/>
      <c r="K154" s="731"/>
      <c r="L154" s="731"/>
      <c r="M154" s="731"/>
      <c r="N154" s="731"/>
      <c r="O154" s="731"/>
      <c r="P154" s="731"/>
    </row>
    <row r="155" spans="2:16" ht="14.4">
      <c r="B155" s="730"/>
      <c r="C155" s="731"/>
      <c r="D155" s="731"/>
      <c r="E155" s="731"/>
      <c r="F155" s="731"/>
      <c r="G155" s="731"/>
      <c r="H155" s="731"/>
      <c r="I155" s="731"/>
      <c r="J155" s="731"/>
      <c r="K155" s="731"/>
      <c r="L155" s="731"/>
      <c r="M155" s="731"/>
      <c r="N155" s="731"/>
      <c r="O155" s="731"/>
      <c r="P155" s="731"/>
    </row>
    <row r="156" spans="2:16" ht="14.4">
      <c r="B156" s="730"/>
      <c r="C156" s="731"/>
      <c r="D156" s="731"/>
      <c r="E156" s="731"/>
      <c r="F156" s="731"/>
      <c r="G156" s="731"/>
      <c r="H156" s="731"/>
      <c r="I156" s="731"/>
      <c r="J156" s="731"/>
      <c r="K156" s="731"/>
      <c r="L156" s="731"/>
      <c r="M156" s="731"/>
      <c r="N156" s="731"/>
      <c r="O156" s="731"/>
      <c r="P156" s="731"/>
    </row>
    <row r="157" spans="2:16" ht="14.4">
      <c r="B157" s="730"/>
      <c r="C157" s="731"/>
      <c r="D157" s="731"/>
      <c r="E157" s="731"/>
      <c r="F157" s="731"/>
      <c r="G157" s="731"/>
      <c r="H157" s="731"/>
      <c r="I157" s="731"/>
      <c r="J157" s="731"/>
      <c r="K157" s="731"/>
      <c r="L157" s="731"/>
      <c r="M157" s="731"/>
      <c r="N157" s="731"/>
      <c r="O157" s="731"/>
      <c r="P157" s="731"/>
    </row>
    <row r="158" spans="2:16" ht="14.4">
      <c r="B158" s="730"/>
      <c r="C158" s="731"/>
      <c r="D158" s="731"/>
      <c r="E158" s="731"/>
      <c r="F158" s="731"/>
      <c r="G158" s="731"/>
      <c r="H158" s="731"/>
      <c r="I158" s="731"/>
      <c r="J158" s="731"/>
      <c r="K158" s="731"/>
      <c r="L158" s="731"/>
      <c r="M158" s="731"/>
      <c r="N158" s="731"/>
      <c r="O158" s="731"/>
      <c r="P158" s="731"/>
    </row>
    <row r="159" spans="2:16" ht="14.4">
      <c r="B159" s="730"/>
      <c r="C159" s="731"/>
      <c r="D159" s="731"/>
      <c r="E159" s="731"/>
      <c r="F159" s="731"/>
      <c r="G159" s="731"/>
      <c r="H159" s="731"/>
      <c r="I159" s="731"/>
      <c r="J159" s="731"/>
      <c r="K159" s="731"/>
      <c r="L159" s="731"/>
      <c r="M159" s="731"/>
      <c r="N159" s="731"/>
      <c r="O159" s="731"/>
      <c r="P159" s="731"/>
    </row>
    <row r="160" spans="2:16" ht="14.4">
      <c r="B160" s="730"/>
      <c r="C160" s="731"/>
      <c r="D160" s="731"/>
      <c r="E160" s="731"/>
      <c r="F160" s="731"/>
      <c r="G160" s="731"/>
      <c r="H160" s="731"/>
      <c r="I160" s="731"/>
      <c r="J160" s="731"/>
      <c r="K160" s="731"/>
      <c r="L160" s="731"/>
      <c r="M160" s="731"/>
      <c r="N160" s="731"/>
      <c r="O160" s="731"/>
      <c r="P160" s="731"/>
    </row>
    <row r="161" spans="2:16" ht="14.4">
      <c r="B161" s="730"/>
      <c r="C161" s="731"/>
      <c r="D161" s="731"/>
      <c r="E161" s="731"/>
      <c r="F161" s="731"/>
      <c r="G161" s="731"/>
      <c r="H161" s="731"/>
      <c r="I161" s="731"/>
      <c r="J161" s="731"/>
      <c r="K161" s="731"/>
      <c r="L161" s="731"/>
      <c r="M161" s="731"/>
      <c r="N161" s="731"/>
      <c r="O161" s="731"/>
      <c r="P161" s="731"/>
    </row>
    <row r="162" spans="2:16" ht="14.4">
      <c r="B162" s="730"/>
      <c r="C162" s="731"/>
      <c r="D162" s="731"/>
      <c r="E162" s="731"/>
      <c r="F162" s="731"/>
      <c r="G162" s="731"/>
      <c r="H162" s="731"/>
      <c r="I162" s="731"/>
      <c r="J162" s="731"/>
      <c r="K162" s="731"/>
      <c r="L162" s="731"/>
      <c r="M162" s="731"/>
      <c r="N162" s="731"/>
      <c r="O162" s="731"/>
      <c r="P162" s="731"/>
    </row>
    <row r="163" spans="2:16" ht="14.4">
      <c r="B163" s="730"/>
      <c r="C163" s="731"/>
      <c r="D163" s="731"/>
      <c r="E163" s="731"/>
      <c r="F163" s="731"/>
      <c r="G163" s="731"/>
      <c r="H163" s="731"/>
      <c r="I163" s="731"/>
      <c r="J163" s="731"/>
      <c r="K163" s="731"/>
      <c r="L163" s="731"/>
      <c r="M163" s="731"/>
      <c r="N163" s="731"/>
      <c r="O163" s="731"/>
      <c r="P163" s="731"/>
    </row>
    <row r="164" spans="2:16" ht="14.4">
      <c r="B164" s="730"/>
      <c r="C164" s="731"/>
      <c r="D164" s="731"/>
      <c r="E164" s="731"/>
      <c r="F164" s="731"/>
      <c r="G164" s="731"/>
      <c r="H164" s="731"/>
      <c r="I164" s="731"/>
      <c r="J164" s="731"/>
      <c r="K164" s="731"/>
      <c r="L164" s="731"/>
      <c r="M164" s="731"/>
      <c r="N164" s="731"/>
      <c r="O164" s="731"/>
      <c r="P164" s="731"/>
    </row>
    <row r="165" spans="2:16" ht="14.4">
      <c r="B165" s="730"/>
      <c r="C165" s="731"/>
      <c r="D165" s="731"/>
      <c r="E165" s="731"/>
      <c r="F165" s="731"/>
      <c r="G165" s="731"/>
      <c r="H165" s="731"/>
      <c r="I165" s="731"/>
      <c r="J165" s="731"/>
      <c r="K165" s="731"/>
      <c r="L165" s="731"/>
      <c r="M165" s="731"/>
      <c r="N165" s="731"/>
      <c r="O165" s="731"/>
      <c r="P165" s="731"/>
    </row>
    <row r="166" spans="2:16" ht="14.4">
      <c r="B166" s="730"/>
      <c r="C166" s="731"/>
      <c r="D166" s="731"/>
      <c r="E166" s="731"/>
      <c r="F166" s="731"/>
      <c r="G166" s="731"/>
      <c r="H166" s="731"/>
      <c r="I166" s="731"/>
      <c r="J166" s="731"/>
      <c r="K166" s="731"/>
      <c r="L166" s="731"/>
      <c r="M166" s="731"/>
      <c r="N166" s="731"/>
      <c r="O166" s="731"/>
      <c r="P166" s="731"/>
    </row>
    <row r="167" spans="2:16" ht="14.4">
      <c r="B167" s="730"/>
      <c r="C167" s="731"/>
      <c r="D167" s="731"/>
      <c r="E167" s="731"/>
      <c r="F167" s="731"/>
      <c r="G167" s="731"/>
      <c r="H167" s="731"/>
      <c r="I167" s="731"/>
      <c r="J167" s="731"/>
      <c r="K167" s="731"/>
      <c r="L167" s="731"/>
      <c r="M167" s="731"/>
      <c r="N167" s="731"/>
      <c r="O167" s="731"/>
      <c r="P167" s="731"/>
    </row>
    <row r="168" spans="2:16" ht="14.4">
      <c r="B168" s="730"/>
      <c r="C168" s="731"/>
      <c r="D168" s="731"/>
      <c r="E168" s="731"/>
      <c r="F168" s="731"/>
      <c r="G168" s="731"/>
      <c r="H168" s="731"/>
      <c r="I168" s="731"/>
      <c r="J168" s="731"/>
      <c r="K168" s="731"/>
      <c r="L168" s="731"/>
      <c r="M168" s="731"/>
      <c r="N168" s="731"/>
      <c r="O168" s="731"/>
      <c r="P168" s="731"/>
    </row>
    <row r="169" spans="2:16" ht="14.4">
      <c r="B169" s="730"/>
      <c r="C169" s="731"/>
      <c r="D169" s="731"/>
      <c r="E169" s="731"/>
      <c r="F169" s="731"/>
      <c r="G169" s="731"/>
      <c r="H169" s="731"/>
      <c r="I169" s="731"/>
      <c r="J169" s="731"/>
      <c r="K169" s="731"/>
      <c r="L169" s="731"/>
      <c r="M169" s="731"/>
      <c r="N169" s="731"/>
      <c r="O169" s="731"/>
      <c r="P169" s="731"/>
    </row>
    <row r="170" spans="2:16" ht="14.4">
      <c r="B170" s="730"/>
      <c r="C170" s="731"/>
      <c r="D170" s="731"/>
      <c r="E170" s="731"/>
      <c r="F170" s="731"/>
      <c r="G170" s="731"/>
      <c r="H170" s="731"/>
      <c r="I170" s="731"/>
      <c r="J170" s="731"/>
      <c r="K170" s="731"/>
      <c r="L170" s="731"/>
      <c r="M170" s="731"/>
      <c r="N170" s="731"/>
      <c r="O170" s="731"/>
      <c r="P170" s="731"/>
    </row>
    <row r="171" spans="2:16" ht="14.4">
      <c r="B171" s="730"/>
      <c r="C171" s="731"/>
      <c r="D171" s="731"/>
      <c r="E171" s="731"/>
      <c r="F171" s="731"/>
      <c r="G171" s="731"/>
      <c r="H171" s="731"/>
      <c r="I171" s="731"/>
      <c r="J171" s="731"/>
      <c r="K171" s="731"/>
      <c r="L171" s="731"/>
      <c r="M171" s="731"/>
      <c r="N171" s="731"/>
      <c r="O171" s="731"/>
      <c r="P171" s="731"/>
    </row>
    <row r="172" spans="2:16" ht="14.4">
      <c r="B172" s="730"/>
      <c r="C172" s="731"/>
      <c r="D172" s="731"/>
      <c r="E172" s="731"/>
      <c r="F172" s="731"/>
      <c r="G172" s="731"/>
      <c r="H172" s="731"/>
      <c r="I172" s="731"/>
      <c r="J172" s="731"/>
      <c r="K172" s="731"/>
      <c r="L172" s="731"/>
      <c r="M172" s="731"/>
      <c r="N172" s="731"/>
      <c r="O172" s="731"/>
      <c r="P172" s="731"/>
    </row>
    <row r="173" spans="2:16" ht="14.4">
      <c r="B173" s="730"/>
      <c r="C173" s="731"/>
      <c r="D173" s="731"/>
      <c r="E173" s="731"/>
      <c r="F173" s="731"/>
      <c r="G173" s="731"/>
      <c r="H173" s="731"/>
      <c r="I173" s="731"/>
      <c r="J173" s="731"/>
      <c r="K173" s="731"/>
      <c r="L173" s="731"/>
      <c r="M173" s="731"/>
      <c r="N173" s="731"/>
      <c r="O173" s="731"/>
      <c r="P173" s="731"/>
    </row>
    <row r="174" spans="2:16" ht="14.4">
      <c r="B174" s="730"/>
      <c r="C174" s="731"/>
      <c r="D174" s="731"/>
      <c r="E174" s="731"/>
      <c r="F174" s="731"/>
      <c r="G174" s="731"/>
      <c r="H174" s="731"/>
      <c r="I174" s="731"/>
      <c r="J174" s="731"/>
      <c r="K174" s="731"/>
      <c r="L174" s="731"/>
      <c r="M174" s="731"/>
      <c r="N174" s="731"/>
      <c r="O174" s="731"/>
      <c r="P174" s="731"/>
    </row>
    <row r="175" spans="2:16" ht="14.4">
      <c r="B175" s="730"/>
      <c r="C175" s="731"/>
      <c r="D175" s="731"/>
      <c r="E175" s="731"/>
      <c r="F175" s="731"/>
      <c r="G175" s="731"/>
      <c r="H175" s="731"/>
      <c r="I175" s="731"/>
      <c r="J175" s="731"/>
      <c r="K175" s="731"/>
      <c r="L175" s="731"/>
      <c r="M175" s="731"/>
      <c r="N175" s="731"/>
      <c r="O175" s="731"/>
      <c r="P175" s="731"/>
    </row>
    <row r="176" spans="2:16" ht="14.4">
      <c r="B176" s="730"/>
      <c r="C176" s="731"/>
      <c r="D176" s="731"/>
      <c r="E176" s="731"/>
      <c r="F176" s="731"/>
      <c r="G176" s="731"/>
      <c r="H176" s="731"/>
      <c r="I176" s="731"/>
      <c r="J176" s="731"/>
      <c r="K176" s="731"/>
      <c r="L176" s="731"/>
      <c r="M176" s="731"/>
      <c r="N176" s="731"/>
      <c r="O176" s="731"/>
      <c r="P176" s="731"/>
    </row>
    <row r="177" spans="2:16" ht="14.4">
      <c r="B177" s="730"/>
      <c r="C177" s="731"/>
      <c r="D177" s="731"/>
      <c r="E177" s="731"/>
      <c r="F177" s="731"/>
      <c r="G177" s="731"/>
      <c r="H177" s="731"/>
      <c r="I177" s="731"/>
      <c r="J177" s="731"/>
      <c r="K177" s="731"/>
      <c r="L177" s="731"/>
      <c r="M177" s="731"/>
      <c r="N177" s="731"/>
      <c r="O177" s="731"/>
      <c r="P177" s="731"/>
    </row>
    <row r="178" spans="2:16" ht="14.4">
      <c r="B178" s="730"/>
      <c r="C178" s="731"/>
      <c r="D178" s="731"/>
      <c r="E178" s="731"/>
      <c r="F178" s="731"/>
      <c r="G178" s="731"/>
      <c r="H178" s="731"/>
      <c r="I178" s="731"/>
      <c r="J178" s="731"/>
      <c r="K178" s="731"/>
      <c r="L178" s="731"/>
      <c r="M178" s="731"/>
      <c r="N178" s="731"/>
      <c r="O178" s="731"/>
      <c r="P178" s="731"/>
    </row>
    <row r="179" spans="2:16" ht="14.4">
      <c r="B179" s="730"/>
      <c r="C179" s="731"/>
      <c r="D179" s="731"/>
      <c r="E179" s="731"/>
      <c r="F179" s="731"/>
      <c r="G179" s="731"/>
      <c r="H179" s="731"/>
      <c r="I179" s="731"/>
      <c r="J179" s="731"/>
      <c r="K179" s="731"/>
      <c r="L179" s="731"/>
      <c r="M179" s="731"/>
      <c r="N179" s="731"/>
      <c r="O179" s="731"/>
      <c r="P179" s="731"/>
    </row>
    <row r="180" spans="2:16" ht="14.4">
      <c r="B180" s="730"/>
      <c r="C180" s="731"/>
      <c r="D180" s="731"/>
      <c r="E180" s="731"/>
      <c r="F180" s="731"/>
      <c r="G180" s="731"/>
      <c r="H180" s="731"/>
      <c r="I180" s="731"/>
      <c r="J180" s="731"/>
      <c r="K180" s="731"/>
      <c r="L180" s="731"/>
      <c r="M180" s="731"/>
      <c r="N180" s="731"/>
      <c r="O180" s="731"/>
      <c r="P180" s="731"/>
    </row>
    <row r="181" spans="2:16" ht="14.4">
      <c r="B181" s="730"/>
      <c r="C181" s="731"/>
      <c r="D181" s="731"/>
      <c r="E181" s="731"/>
      <c r="F181" s="731"/>
      <c r="G181" s="731"/>
      <c r="H181" s="731"/>
      <c r="I181" s="731"/>
      <c r="J181" s="731"/>
      <c r="K181" s="731"/>
      <c r="L181" s="731"/>
      <c r="M181" s="731"/>
      <c r="N181" s="731"/>
      <c r="O181" s="731"/>
      <c r="P181" s="731"/>
    </row>
    <row r="182" spans="2:16" ht="14.4">
      <c r="B182" s="730"/>
      <c r="C182" s="731"/>
      <c r="D182" s="731"/>
      <c r="E182" s="731"/>
      <c r="F182" s="731"/>
      <c r="G182" s="731"/>
      <c r="H182" s="731"/>
      <c r="I182" s="731"/>
      <c r="J182" s="731"/>
      <c r="K182" s="731"/>
      <c r="L182" s="731"/>
      <c r="M182" s="731"/>
      <c r="N182" s="731"/>
      <c r="O182" s="731"/>
      <c r="P182" s="731"/>
    </row>
    <row r="183" spans="2:16" ht="14.4">
      <c r="B183" s="730"/>
      <c r="C183" s="731"/>
      <c r="D183" s="731"/>
      <c r="E183" s="731"/>
      <c r="F183" s="731"/>
      <c r="G183" s="731"/>
      <c r="H183" s="731"/>
      <c r="I183" s="731"/>
      <c r="J183" s="731"/>
      <c r="K183" s="731"/>
      <c r="L183" s="731"/>
      <c r="M183" s="731"/>
      <c r="N183" s="731"/>
      <c r="O183" s="731"/>
      <c r="P183" s="731"/>
    </row>
    <row r="184" spans="2:16" ht="14.4">
      <c r="B184" s="730"/>
      <c r="C184" s="731"/>
      <c r="D184" s="731"/>
      <c r="E184" s="731"/>
      <c r="F184" s="731"/>
      <c r="G184" s="731"/>
      <c r="H184" s="731"/>
      <c r="I184" s="731"/>
      <c r="J184" s="731"/>
      <c r="K184" s="731"/>
      <c r="L184" s="731"/>
      <c r="M184" s="731"/>
      <c r="N184" s="731"/>
      <c r="O184" s="731"/>
      <c r="P184" s="731"/>
    </row>
    <row r="185" spans="2:16" ht="14.4">
      <c r="B185" s="730"/>
      <c r="C185" s="731"/>
      <c r="D185" s="731"/>
      <c r="E185" s="731"/>
      <c r="F185" s="731"/>
      <c r="G185" s="731"/>
      <c r="H185" s="731"/>
      <c r="I185" s="731"/>
      <c r="J185" s="731"/>
      <c r="K185" s="731"/>
      <c r="L185" s="731"/>
      <c r="M185" s="731"/>
      <c r="N185" s="731"/>
      <c r="O185" s="731"/>
      <c r="P185" s="731"/>
    </row>
    <row r="186" spans="2:16" ht="14.4">
      <c r="B186" s="730"/>
      <c r="C186" s="731"/>
      <c r="D186" s="731"/>
      <c r="E186" s="731"/>
      <c r="F186" s="731"/>
      <c r="G186" s="731"/>
      <c r="H186" s="731"/>
      <c r="I186" s="731"/>
      <c r="J186" s="731"/>
      <c r="K186" s="731"/>
      <c r="L186" s="731"/>
      <c r="M186" s="731"/>
      <c r="N186" s="731"/>
      <c r="O186" s="731"/>
      <c r="P186" s="731"/>
    </row>
    <row r="187" spans="2:16" ht="14.4">
      <c r="B187" s="730"/>
      <c r="C187" s="731"/>
      <c r="D187" s="731"/>
      <c r="E187" s="731"/>
      <c r="F187" s="731"/>
      <c r="G187" s="731"/>
      <c r="H187" s="731"/>
      <c r="I187" s="731"/>
      <c r="J187" s="731"/>
      <c r="K187" s="731"/>
      <c r="L187" s="731"/>
      <c r="M187" s="731"/>
      <c r="N187" s="731"/>
      <c r="O187" s="731"/>
      <c r="P187" s="731"/>
    </row>
    <row r="188" spans="2:16" ht="14.4">
      <c r="B188" s="730"/>
      <c r="C188" s="731"/>
      <c r="D188" s="731"/>
      <c r="E188" s="731"/>
      <c r="F188" s="731"/>
      <c r="G188" s="731"/>
      <c r="H188" s="731"/>
      <c r="I188" s="731"/>
      <c r="J188" s="731"/>
      <c r="K188" s="731"/>
      <c r="L188" s="731"/>
      <c r="M188" s="731"/>
      <c r="N188" s="731"/>
      <c r="O188" s="731"/>
      <c r="P188" s="731"/>
    </row>
    <row r="189" spans="2:16" ht="14.4">
      <c r="B189" s="730"/>
      <c r="C189" s="731"/>
      <c r="D189" s="731"/>
      <c r="E189" s="731"/>
      <c r="F189" s="731"/>
      <c r="G189" s="731"/>
      <c r="H189" s="731"/>
      <c r="I189" s="731"/>
      <c r="J189" s="731"/>
      <c r="K189" s="731"/>
      <c r="L189" s="731"/>
      <c r="M189" s="731"/>
      <c r="N189" s="731"/>
      <c r="O189" s="731"/>
      <c r="P189" s="731"/>
    </row>
    <row r="190" spans="2:16" ht="14.4">
      <c r="B190" s="730"/>
      <c r="C190" s="731"/>
      <c r="D190" s="731"/>
      <c r="E190" s="731"/>
      <c r="F190" s="731"/>
      <c r="G190" s="731"/>
      <c r="H190" s="731"/>
      <c r="I190" s="731"/>
      <c r="J190" s="731"/>
      <c r="K190" s="731"/>
      <c r="L190" s="731"/>
      <c r="M190" s="731"/>
      <c r="N190" s="731"/>
      <c r="O190" s="731"/>
      <c r="P190" s="731"/>
    </row>
    <row r="191" spans="2:16" ht="14.4">
      <c r="B191" s="730"/>
      <c r="C191" s="731"/>
      <c r="D191" s="731"/>
      <c r="E191" s="731"/>
      <c r="F191" s="731"/>
      <c r="G191" s="731"/>
      <c r="H191" s="731"/>
      <c r="I191" s="731"/>
      <c r="J191" s="731"/>
      <c r="K191" s="731"/>
      <c r="L191" s="731"/>
      <c r="M191" s="731"/>
      <c r="N191" s="731"/>
      <c r="O191" s="731"/>
      <c r="P191" s="731"/>
    </row>
    <row r="192" spans="2:16" ht="14.4">
      <c r="B192" s="730"/>
      <c r="C192" s="731"/>
      <c r="D192" s="731"/>
      <c r="E192" s="731"/>
      <c r="F192" s="731"/>
      <c r="G192" s="731"/>
      <c r="H192" s="731"/>
      <c r="I192" s="731"/>
      <c r="J192" s="731"/>
      <c r="K192" s="731"/>
      <c r="L192" s="731"/>
      <c r="M192" s="731"/>
      <c r="N192" s="731"/>
      <c r="O192" s="731"/>
      <c r="P192" s="731"/>
    </row>
    <row r="193" spans="2:16" ht="14.4">
      <c r="B193" s="730"/>
      <c r="C193" s="731"/>
      <c r="D193" s="731"/>
      <c r="E193" s="731"/>
      <c r="F193" s="731"/>
      <c r="G193" s="731"/>
      <c r="H193" s="731"/>
      <c r="I193" s="731"/>
      <c r="J193" s="731"/>
      <c r="K193" s="731"/>
      <c r="L193" s="731"/>
      <c r="M193" s="731"/>
      <c r="N193" s="731"/>
      <c r="O193" s="731"/>
      <c r="P193" s="731"/>
    </row>
    <row r="194" spans="2:16" ht="14.4">
      <c r="B194" s="730"/>
      <c r="C194" s="731"/>
      <c r="D194" s="731"/>
      <c r="E194" s="731"/>
      <c r="F194" s="731"/>
      <c r="G194" s="731"/>
      <c r="H194" s="731"/>
      <c r="I194" s="731"/>
      <c r="J194" s="731"/>
      <c r="K194" s="731"/>
      <c r="L194" s="731"/>
      <c r="M194" s="731"/>
      <c r="N194" s="731"/>
      <c r="O194" s="731"/>
      <c r="P194" s="731"/>
    </row>
    <row r="195" spans="2:16" ht="14.4">
      <c r="B195" s="730"/>
      <c r="C195" s="731"/>
      <c r="D195" s="731"/>
      <c r="E195" s="731"/>
      <c r="F195" s="731"/>
      <c r="G195" s="731"/>
      <c r="H195" s="731"/>
      <c r="I195" s="731"/>
      <c r="J195" s="731"/>
      <c r="K195" s="731"/>
      <c r="L195" s="731"/>
      <c r="M195" s="731"/>
      <c r="N195" s="731"/>
      <c r="O195" s="731"/>
      <c r="P195" s="731"/>
    </row>
    <row r="196" spans="2:16" ht="14.4">
      <c r="B196" s="730"/>
      <c r="C196" s="731"/>
      <c r="D196" s="731"/>
      <c r="E196" s="731"/>
      <c r="F196" s="731"/>
      <c r="G196" s="731"/>
      <c r="H196" s="731"/>
      <c r="I196" s="731"/>
      <c r="J196" s="731"/>
      <c r="K196" s="731"/>
      <c r="L196" s="731"/>
      <c r="M196" s="731"/>
      <c r="N196" s="731"/>
      <c r="O196" s="731"/>
      <c r="P196" s="731"/>
    </row>
    <row r="197" spans="2:16">
      <c r="B197" s="398"/>
      <c r="C197" s="382"/>
      <c r="D197" s="382"/>
      <c r="E197" s="382"/>
      <c r="F197" s="382"/>
      <c r="G197" s="382"/>
      <c r="H197" s="382"/>
      <c r="I197" s="382"/>
      <c r="J197" s="382"/>
      <c r="K197" s="382"/>
      <c r="L197" s="382"/>
      <c r="M197" s="382"/>
      <c r="N197" s="382"/>
      <c r="O197" s="382"/>
      <c r="P197" s="382"/>
    </row>
    <row r="198" spans="2:16">
      <c r="B198" s="398"/>
      <c r="C198" s="382"/>
      <c r="D198" s="382"/>
      <c r="E198" s="382"/>
      <c r="F198" s="382"/>
      <c r="G198" s="382"/>
      <c r="H198" s="382"/>
      <c r="I198" s="382"/>
      <c r="J198" s="382"/>
      <c r="K198" s="382"/>
      <c r="L198" s="382"/>
      <c r="M198" s="382"/>
      <c r="N198" s="382"/>
      <c r="O198" s="382"/>
      <c r="P198" s="382"/>
    </row>
    <row r="199" spans="2:16">
      <c r="B199" s="398"/>
      <c r="C199" s="382"/>
      <c r="D199" s="382"/>
      <c r="E199" s="382"/>
      <c r="F199" s="382"/>
      <c r="G199" s="382"/>
      <c r="H199" s="382"/>
      <c r="I199" s="382"/>
      <c r="J199" s="382"/>
      <c r="K199" s="382"/>
      <c r="L199" s="382"/>
      <c r="M199" s="382"/>
      <c r="N199" s="382"/>
      <c r="O199" s="382"/>
      <c r="P199" s="382"/>
    </row>
    <row r="200" spans="2:16">
      <c r="B200" s="398"/>
      <c r="C200" s="382"/>
      <c r="D200" s="382"/>
      <c r="E200" s="382"/>
      <c r="F200" s="382"/>
      <c r="G200" s="382"/>
      <c r="H200" s="382"/>
      <c r="I200" s="382"/>
      <c r="J200" s="382"/>
      <c r="K200" s="382"/>
      <c r="L200" s="382"/>
      <c r="M200" s="382"/>
      <c r="N200" s="382"/>
      <c r="O200" s="382"/>
      <c r="P200" s="382"/>
    </row>
    <row r="201" spans="2:16">
      <c r="B201" s="398"/>
      <c r="C201" s="382"/>
      <c r="D201" s="382"/>
      <c r="E201" s="382"/>
      <c r="F201" s="382"/>
      <c r="G201" s="382"/>
      <c r="H201" s="382"/>
      <c r="I201" s="382"/>
      <c r="J201" s="382"/>
      <c r="K201" s="382"/>
      <c r="L201" s="382"/>
      <c r="M201" s="382"/>
      <c r="N201" s="382"/>
      <c r="O201" s="382"/>
      <c r="P201" s="382"/>
    </row>
    <row r="202" spans="2:16">
      <c r="B202" s="398"/>
      <c r="C202" s="382"/>
      <c r="D202" s="382"/>
      <c r="E202" s="382"/>
      <c r="F202" s="382"/>
      <c r="G202" s="382"/>
      <c r="H202" s="382"/>
      <c r="I202" s="382"/>
      <c r="J202" s="382"/>
      <c r="K202" s="382"/>
      <c r="L202" s="382"/>
      <c r="M202" s="382"/>
      <c r="N202" s="382"/>
      <c r="O202" s="382"/>
      <c r="P202" s="382"/>
    </row>
    <row r="203" spans="2:16">
      <c r="B203" s="398"/>
      <c r="C203" s="382"/>
      <c r="D203" s="382"/>
      <c r="E203" s="382"/>
      <c r="F203" s="382"/>
      <c r="G203" s="382"/>
      <c r="H203" s="382"/>
      <c r="I203" s="382"/>
      <c r="J203" s="382"/>
      <c r="K203" s="382"/>
      <c r="L203" s="382"/>
      <c r="M203" s="382"/>
      <c r="N203" s="382"/>
      <c r="O203" s="382"/>
      <c r="P203" s="382"/>
    </row>
    <row r="204" spans="2:16">
      <c r="B204" s="398"/>
      <c r="C204" s="382"/>
      <c r="D204" s="382"/>
      <c r="E204" s="382"/>
      <c r="F204" s="382"/>
      <c r="G204" s="382"/>
      <c r="H204" s="382"/>
      <c r="I204" s="382"/>
      <c r="J204" s="382"/>
      <c r="K204" s="382"/>
      <c r="L204" s="382"/>
      <c r="M204" s="382"/>
      <c r="N204" s="382"/>
      <c r="O204" s="382"/>
      <c r="P204" s="382"/>
    </row>
    <row r="205" spans="2:16">
      <c r="B205" s="398"/>
      <c r="C205" s="382"/>
      <c r="D205" s="382"/>
      <c r="E205" s="382"/>
      <c r="F205" s="382"/>
      <c r="G205" s="382"/>
      <c r="H205" s="382"/>
      <c r="I205" s="382"/>
      <c r="J205" s="382"/>
      <c r="K205" s="382"/>
      <c r="L205" s="382"/>
      <c r="M205" s="382"/>
      <c r="N205" s="382"/>
      <c r="O205" s="382"/>
      <c r="P205" s="382"/>
    </row>
    <row r="206" spans="2:16">
      <c r="B206" s="398"/>
      <c r="C206" s="382"/>
      <c r="D206" s="382"/>
      <c r="E206" s="382"/>
      <c r="F206" s="382"/>
      <c r="G206" s="382"/>
      <c r="H206" s="382"/>
      <c r="I206" s="382"/>
      <c r="J206" s="382"/>
      <c r="K206" s="382"/>
      <c r="L206" s="382"/>
      <c r="M206" s="382"/>
      <c r="N206" s="382"/>
      <c r="O206" s="382"/>
      <c r="P206" s="382"/>
    </row>
    <row r="207" spans="2:16">
      <c r="B207" s="398"/>
      <c r="C207" s="382"/>
      <c r="D207" s="382"/>
      <c r="E207" s="382"/>
      <c r="F207" s="382"/>
      <c r="G207" s="382"/>
      <c r="H207" s="382"/>
      <c r="I207" s="382"/>
      <c r="J207" s="382"/>
      <c r="K207" s="382"/>
      <c r="L207" s="382"/>
      <c r="M207" s="382"/>
      <c r="N207" s="382"/>
      <c r="O207" s="382"/>
      <c r="P207" s="382"/>
    </row>
    <row r="208" spans="2:16">
      <c r="B208" s="398"/>
      <c r="C208" s="382"/>
      <c r="D208" s="382"/>
      <c r="E208" s="382"/>
      <c r="F208" s="382"/>
      <c r="G208" s="382"/>
      <c r="H208" s="382"/>
      <c r="I208" s="382"/>
      <c r="J208" s="382"/>
      <c r="K208" s="382"/>
      <c r="L208" s="382"/>
      <c r="M208" s="382"/>
      <c r="N208" s="382"/>
      <c r="O208" s="382"/>
      <c r="P208" s="382"/>
    </row>
    <row r="209" spans="2:16">
      <c r="B209" s="398"/>
      <c r="C209" s="382"/>
      <c r="D209" s="382"/>
      <c r="E209" s="382"/>
      <c r="F209" s="382"/>
      <c r="G209" s="382"/>
      <c r="H209" s="382"/>
      <c r="I209" s="382"/>
      <c r="J209" s="382"/>
      <c r="K209" s="382"/>
      <c r="L209" s="382"/>
      <c r="M209" s="382"/>
      <c r="N209" s="382"/>
      <c r="O209" s="382"/>
      <c r="P209" s="382"/>
    </row>
    <row r="210" spans="2:16">
      <c r="B210" s="398"/>
      <c r="C210" s="382"/>
      <c r="D210" s="382"/>
      <c r="E210" s="382"/>
      <c r="F210" s="382"/>
      <c r="G210" s="382"/>
      <c r="H210" s="382"/>
      <c r="I210" s="382"/>
      <c r="J210" s="382"/>
      <c r="K210" s="382"/>
      <c r="L210" s="382"/>
      <c r="M210" s="382"/>
      <c r="N210" s="382"/>
      <c r="O210" s="382"/>
      <c r="P210" s="382"/>
    </row>
    <row r="211" spans="2:16">
      <c r="B211" s="398"/>
      <c r="C211" s="382"/>
      <c r="D211" s="382"/>
      <c r="E211" s="382"/>
      <c r="F211" s="382"/>
      <c r="G211" s="382"/>
      <c r="H211" s="382"/>
      <c r="I211" s="382"/>
      <c r="J211" s="382"/>
      <c r="K211" s="382"/>
      <c r="L211" s="382"/>
      <c r="M211" s="382"/>
      <c r="N211" s="382"/>
      <c r="O211" s="382"/>
      <c r="P211" s="382"/>
    </row>
    <row r="212" spans="2:16">
      <c r="B212" s="398"/>
      <c r="C212" s="382"/>
      <c r="D212" s="382"/>
      <c r="E212" s="382"/>
      <c r="F212" s="382"/>
      <c r="G212" s="382"/>
      <c r="H212" s="382"/>
      <c r="I212" s="382"/>
      <c r="J212" s="382"/>
      <c r="K212" s="382"/>
      <c r="L212" s="382"/>
      <c r="M212" s="382"/>
      <c r="N212" s="382"/>
      <c r="O212" s="382"/>
      <c r="P212" s="382"/>
    </row>
    <row r="213" spans="2:16">
      <c r="B213" s="398"/>
      <c r="C213" s="382"/>
      <c r="D213" s="382"/>
      <c r="E213" s="382"/>
      <c r="F213" s="382"/>
      <c r="G213" s="382"/>
      <c r="H213" s="382"/>
      <c r="I213" s="382"/>
      <c r="J213" s="382"/>
      <c r="K213" s="382"/>
      <c r="L213" s="382"/>
      <c r="M213" s="382"/>
      <c r="N213" s="382"/>
      <c r="O213" s="382"/>
      <c r="P213" s="382"/>
    </row>
    <row r="214" spans="2:16">
      <c r="B214" s="398"/>
      <c r="C214" s="382"/>
      <c r="D214" s="382"/>
      <c r="E214" s="382"/>
      <c r="F214" s="382"/>
      <c r="G214" s="382"/>
      <c r="H214" s="382"/>
      <c r="I214" s="382"/>
      <c r="J214" s="382"/>
      <c r="K214" s="382"/>
      <c r="L214" s="382"/>
      <c r="M214" s="382"/>
      <c r="N214" s="382"/>
      <c r="O214" s="382"/>
      <c r="P214" s="382"/>
    </row>
    <row r="215" spans="2:16">
      <c r="B215" s="398"/>
      <c r="C215" s="382"/>
      <c r="D215" s="382"/>
      <c r="E215" s="382"/>
      <c r="F215" s="382"/>
      <c r="G215" s="382"/>
      <c r="H215" s="382"/>
      <c r="I215" s="382"/>
      <c r="J215" s="382"/>
      <c r="K215" s="382"/>
      <c r="L215" s="382"/>
      <c r="M215" s="382"/>
      <c r="N215" s="382"/>
      <c r="O215" s="382"/>
      <c r="P215" s="382"/>
    </row>
    <row r="216" spans="2:16">
      <c r="B216" s="398"/>
      <c r="C216" s="382"/>
      <c r="D216" s="382"/>
      <c r="E216" s="382"/>
      <c r="F216" s="382"/>
      <c r="G216" s="382"/>
      <c r="H216" s="382"/>
      <c r="I216" s="382"/>
      <c r="J216" s="382"/>
      <c r="K216" s="382"/>
      <c r="L216" s="382"/>
      <c r="M216" s="382"/>
      <c r="N216" s="382"/>
      <c r="O216" s="382"/>
      <c r="P216" s="382"/>
    </row>
    <row r="217" spans="2:16">
      <c r="B217" s="398"/>
      <c r="C217" s="382"/>
      <c r="D217" s="382"/>
      <c r="E217" s="382"/>
      <c r="F217" s="382"/>
      <c r="G217" s="382"/>
      <c r="H217" s="382"/>
      <c r="I217" s="382"/>
      <c r="J217" s="382"/>
      <c r="K217" s="382"/>
      <c r="L217" s="382"/>
      <c r="M217" s="382"/>
      <c r="N217" s="382"/>
      <c r="O217" s="382"/>
      <c r="P217" s="382"/>
    </row>
    <row r="218" spans="2:16">
      <c r="B218" s="398"/>
      <c r="C218" s="382"/>
      <c r="D218" s="382"/>
      <c r="E218" s="382"/>
      <c r="F218" s="382"/>
      <c r="G218" s="382"/>
      <c r="H218" s="382"/>
      <c r="I218" s="382"/>
      <c r="J218" s="382"/>
      <c r="K218" s="382"/>
      <c r="L218" s="382"/>
      <c r="M218" s="382"/>
      <c r="N218" s="382"/>
      <c r="O218" s="382"/>
      <c r="P218" s="382"/>
    </row>
    <row r="219" spans="2:16">
      <c r="B219" s="398"/>
      <c r="C219" s="382"/>
      <c r="D219" s="382"/>
      <c r="E219" s="382"/>
      <c r="F219" s="382"/>
      <c r="G219" s="382"/>
      <c r="H219" s="382"/>
      <c r="I219" s="382"/>
      <c r="J219" s="382"/>
      <c r="K219" s="382"/>
      <c r="L219" s="382"/>
      <c r="M219" s="382"/>
      <c r="N219" s="382"/>
      <c r="O219" s="382"/>
      <c r="P219" s="382"/>
    </row>
    <row r="220" spans="2:16">
      <c r="B220" s="398"/>
      <c r="C220" s="382"/>
      <c r="D220" s="382"/>
      <c r="E220" s="382"/>
      <c r="F220" s="382"/>
      <c r="G220" s="382"/>
      <c r="H220" s="382"/>
      <c r="I220" s="382"/>
      <c r="J220" s="382"/>
      <c r="K220" s="382"/>
      <c r="L220" s="382"/>
      <c r="M220" s="382"/>
      <c r="N220" s="382"/>
      <c r="O220" s="382"/>
      <c r="P220" s="382"/>
    </row>
    <row r="221" spans="2:16">
      <c r="B221" s="398"/>
      <c r="C221" s="382"/>
      <c r="D221" s="382"/>
      <c r="E221" s="382"/>
      <c r="F221" s="382"/>
      <c r="G221" s="382"/>
      <c r="H221" s="382"/>
      <c r="I221" s="382"/>
      <c r="J221" s="382"/>
      <c r="K221" s="382"/>
      <c r="L221" s="382"/>
      <c r="M221" s="382"/>
      <c r="N221" s="382"/>
      <c r="O221" s="382"/>
      <c r="P221" s="382"/>
    </row>
    <row r="222" spans="2:16">
      <c r="B222" s="398"/>
      <c r="C222" s="382"/>
      <c r="D222" s="382"/>
      <c r="E222" s="382"/>
      <c r="F222" s="382"/>
      <c r="G222" s="382"/>
      <c r="H222" s="382"/>
      <c r="I222" s="382"/>
      <c r="J222" s="382"/>
      <c r="K222" s="382"/>
      <c r="L222" s="382"/>
      <c r="M222" s="382"/>
      <c r="N222" s="382"/>
      <c r="O222" s="382"/>
      <c r="P222" s="382"/>
    </row>
    <row r="223" spans="2:16">
      <c r="B223" s="398"/>
      <c r="C223" s="382"/>
      <c r="D223" s="382"/>
      <c r="E223" s="382"/>
      <c r="F223" s="382"/>
      <c r="G223" s="382"/>
      <c r="H223" s="382"/>
      <c r="I223" s="382"/>
      <c r="J223" s="382"/>
      <c r="K223" s="382"/>
      <c r="L223" s="382"/>
      <c r="M223" s="382"/>
      <c r="N223" s="382"/>
      <c r="O223" s="382"/>
      <c r="P223" s="382"/>
    </row>
    <row r="224" spans="2:16">
      <c r="B224" s="398"/>
      <c r="C224" s="382"/>
      <c r="D224" s="382"/>
      <c r="E224" s="382"/>
      <c r="F224" s="382"/>
      <c r="G224" s="382"/>
      <c r="H224" s="382"/>
      <c r="I224" s="382"/>
      <c r="J224" s="382"/>
      <c r="K224" s="382"/>
      <c r="L224" s="382"/>
      <c r="M224" s="382"/>
      <c r="N224" s="382"/>
      <c r="O224" s="382"/>
      <c r="P224" s="382"/>
    </row>
    <row r="225" spans="2:16">
      <c r="B225" s="398"/>
      <c r="C225" s="382"/>
      <c r="D225" s="382"/>
      <c r="E225" s="382"/>
      <c r="F225" s="382"/>
      <c r="G225" s="382"/>
      <c r="H225" s="382"/>
      <c r="I225" s="382"/>
      <c r="J225" s="382"/>
      <c r="K225" s="382"/>
      <c r="L225" s="382"/>
      <c r="M225" s="382"/>
      <c r="N225" s="382"/>
      <c r="O225" s="382"/>
      <c r="P225" s="382"/>
    </row>
    <row r="226" spans="2:16">
      <c r="B226" s="398"/>
      <c r="C226" s="382"/>
      <c r="D226" s="382"/>
      <c r="E226" s="382"/>
      <c r="F226" s="382"/>
      <c r="G226" s="382"/>
      <c r="H226" s="382"/>
      <c r="I226" s="382"/>
      <c r="J226" s="382"/>
      <c r="K226" s="382"/>
      <c r="L226" s="382"/>
      <c r="M226" s="382"/>
      <c r="N226" s="382"/>
      <c r="O226" s="382"/>
      <c r="P226" s="382"/>
    </row>
    <row r="227" spans="2:16">
      <c r="B227" s="398"/>
      <c r="C227" s="382"/>
      <c r="D227" s="382"/>
      <c r="E227" s="382"/>
      <c r="F227" s="382"/>
      <c r="G227" s="382"/>
      <c r="H227" s="382"/>
      <c r="I227" s="382"/>
      <c r="J227" s="382"/>
      <c r="K227" s="382"/>
      <c r="L227" s="382"/>
      <c r="M227" s="382"/>
      <c r="N227" s="382"/>
      <c r="O227" s="382"/>
      <c r="P227" s="382"/>
    </row>
    <row r="228" spans="2:16">
      <c r="B228" s="398"/>
      <c r="C228" s="382"/>
      <c r="D228" s="382"/>
      <c r="E228" s="382"/>
      <c r="F228" s="382"/>
      <c r="G228" s="382"/>
      <c r="H228" s="382"/>
      <c r="I228" s="382"/>
      <c r="J228" s="382"/>
      <c r="K228" s="382"/>
      <c r="L228" s="382"/>
      <c r="M228" s="382"/>
      <c r="N228" s="382"/>
      <c r="O228" s="382"/>
      <c r="P228" s="382"/>
    </row>
    <row r="229" spans="2:16">
      <c r="B229" s="398"/>
      <c r="C229" s="382"/>
      <c r="D229" s="382"/>
      <c r="E229" s="382"/>
      <c r="F229" s="382"/>
      <c r="G229" s="382"/>
      <c r="H229" s="382"/>
      <c r="I229" s="382"/>
      <c r="J229" s="382"/>
      <c r="K229" s="382"/>
      <c r="L229" s="382"/>
      <c r="M229" s="382"/>
      <c r="N229" s="382"/>
      <c r="O229" s="382"/>
      <c r="P229" s="382"/>
    </row>
    <row r="230" spans="2:16">
      <c r="B230" s="398"/>
      <c r="C230" s="382"/>
      <c r="D230" s="382"/>
      <c r="E230" s="382"/>
      <c r="F230" s="382"/>
      <c r="G230" s="382"/>
      <c r="H230" s="382"/>
      <c r="I230" s="382"/>
      <c r="J230" s="382"/>
      <c r="K230" s="382"/>
      <c r="L230" s="382"/>
      <c r="M230" s="382"/>
      <c r="N230" s="382"/>
      <c r="O230" s="382"/>
      <c r="P230" s="382"/>
    </row>
    <row r="231" spans="2:16">
      <c r="B231" s="398"/>
      <c r="C231" s="382"/>
      <c r="D231" s="382"/>
      <c r="E231" s="382"/>
      <c r="F231" s="382"/>
      <c r="G231" s="382"/>
      <c r="H231" s="382"/>
      <c r="I231" s="382"/>
      <c r="J231" s="382"/>
      <c r="K231" s="382"/>
      <c r="L231" s="382"/>
      <c r="M231" s="382"/>
      <c r="N231" s="382"/>
      <c r="O231" s="382"/>
      <c r="P231" s="382"/>
    </row>
    <row r="232" spans="2:16">
      <c r="B232" s="398"/>
      <c r="C232" s="382"/>
      <c r="D232" s="382"/>
      <c r="E232" s="382"/>
      <c r="F232" s="382"/>
      <c r="G232" s="382"/>
      <c r="H232" s="382"/>
      <c r="I232" s="382"/>
      <c r="J232" s="382"/>
      <c r="K232" s="382"/>
      <c r="L232" s="382"/>
      <c r="M232" s="382"/>
      <c r="N232" s="382"/>
      <c r="O232" s="382"/>
      <c r="P232" s="382"/>
    </row>
    <row r="233" spans="2:16">
      <c r="B233" s="398"/>
      <c r="C233" s="382"/>
      <c r="D233" s="382"/>
      <c r="E233" s="382"/>
      <c r="F233" s="382"/>
      <c r="G233" s="382"/>
      <c r="H233" s="382"/>
      <c r="I233" s="382"/>
      <c r="J233" s="382"/>
      <c r="K233" s="382"/>
      <c r="L233" s="382"/>
      <c r="M233" s="382"/>
      <c r="N233" s="382"/>
      <c r="O233" s="382"/>
      <c r="P233" s="382"/>
    </row>
    <row r="234" spans="2:16">
      <c r="B234" s="398"/>
      <c r="C234" s="382"/>
      <c r="D234" s="382"/>
      <c r="E234" s="382"/>
      <c r="F234" s="382"/>
      <c r="G234" s="382"/>
      <c r="H234" s="382"/>
      <c r="I234" s="382"/>
      <c r="J234" s="382"/>
      <c r="K234" s="382"/>
      <c r="L234" s="382"/>
      <c r="M234" s="382"/>
      <c r="N234" s="382"/>
      <c r="O234" s="382"/>
      <c r="P234" s="382"/>
    </row>
    <row r="235" spans="2:16">
      <c r="B235" s="398"/>
      <c r="C235" s="382"/>
      <c r="D235" s="382"/>
      <c r="E235" s="382"/>
      <c r="F235" s="382"/>
      <c r="G235" s="382"/>
      <c r="H235" s="382"/>
      <c r="I235" s="382"/>
      <c r="J235" s="382"/>
      <c r="K235" s="382"/>
      <c r="L235" s="382"/>
      <c r="M235" s="382"/>
      <c r="N235" s="382"/>
      <c r="O235" s="382"/>
      <c r="P235" s="382"/>
    </row>
    <row r="236" spans="2:16">
      <c r="B236" s="398"/>
      <c r="C236" s="382"/>
      <c r="D236" s="382"/>
      <c r="E236" s="382"/>
      <c r="F236" s="382"/>
      <c r="G236" s="382"/>
      <c r="H236" s="382"/>
      <c r="I236" s="382"/>
      <c r="J236" s="382"/>
      <c r="K236" s="382"/>
      <c r="L236" s="382"/>
      <c r="M236" s="382"/>
      <c r="N236" s="382"/>
      <c r="O236" s="382"/>
      <c r="P236" s="382"/>
    </row>
    <row r="237" spans="2:16">
      <c r="B237" s="398"/>
      <c r="C237" s="382"/>
      <c r="D237" s="382"/>
      <c r="E237" s="382"/>
      <c r="F237" s="382"/>
      <c r="G237" s="382"/>
      <c r="H237" s="382"/>
      <c r="I237" s="382"/>
      <c r="J237" s="382"/>
      <c r="K237" s="382"/>
      <c r="L237" s="382"/>
      <c r="M237" s="382"/>
      <c r="N237" s="382"/>
      <c r="O237" s="382"/>
      <c r="P237" s="382"/>
    </row>
    <row r="238" spans="2:16">
      <c r="B238" s="398"/>
      <c r="C238" s="382"/>
      <c r="D238" s="382"/>
      <c r="E238" s="382"/>
      <c r="F238" s="382"/>
      <c r="G238" s="382"/>
      <c r="H238" s="382"/>
      <c r="I238" s="382"/>
      <c r="J238" s="382"/>
      <c r="K238" s="382"/>
      <c r="L238" s="382"/>
      <c r="M238" s="382"/>
      <c r="N238" s="382"/>
      <c r="O238" s="382"/>
      <c r="P238" s="382"/>
    </row>
    <row r="239" spans="2:16">
      <c r="B239" s="398"/>
      <c r="C239" s="382"/>
      <c r="D239" s="382"/>
      <c r="E239" s="382"/>
      <c r="F239" s="382"/>
      <c r="G239" s="382"/>
      <c r="H239" s="382"/>
      <c r="I239" s="382"/>
      <c r="J239" s="382"/>
      <c r="K239" s="382"/>
      <c r="L239" s="382"/>
      <c r="M239" s="382"/>
      <c r="N239" s="382"/>
      <c r="O239" s="382"/>
      <c r="P239" s="382"/>
    </row>
    <row r="240" spans="2:16">
      <c r="B240" s="398"/>
      <c r="C240" s="382"/>
      <c r="D240" s="382"/>
      <c r="E240" s="382"/>
      <c r="F240" s="382"/>
      <c r="G240" s="382"/>
      <c r="H240" s="382"/>
      <c r="I240" s="382"/>
      <c r="J240" s="382"/>
      <c r="K240" s="382"/>
      <c r="L240" s="382"/>
      <c r="M240" s="382"/>
      <c r="N240" s="382"/>
      <c r="O240" s="382"/>
      <c r="P240" s="382"/>
    </row>
    <row r="241" spans="2:16">
      <c r="B241" s="398"/>
      <c r="C241" s="382"/>
      <c r="D241" s="382"/>
      <c r="E241" s="382"/>
      <c r="F241" s="382"/>
      <c r="G241" s="382"/>
      <c r="H241" s="382"/>
      <c r="I241" s="382"/>
      <c r="J241" s="382"/>
      <c r="K241" s="382"/>
      <c r="L241" s="382"/>
      <c r="M241" s="382"/>
      <c r="N241" s="382"/>
      <c r="O241" s="382"/>
      <c r="P241" s="382"/>
    </row>
    <row r="242" spans="2:16">
      <c r="B242" s="398"/>
      <c r="C242" s="382"/>
      <c r="D242" s="382"/>
      <c r="E242" s="382"/>
      <c r="F242" s="382"/>
      <c r="G242" s="382"/>
      <c r="H242" s="382"/>
      <c r="I242" s="382"/>
      <c r="J242" s="382"/>
      <c r="K242" s="382"/>
      <c r="L242" s="382"/>
      <c r="M242" s="382"/>
      <c r="N242" s="382"/>
      <c r="O242" s="382"/>
      <c r="P242" s="382"/>
    </row>
    <row r="243" spans="2:16">
      <c r="B243" s="398"/>
      <c r="C243" s="382"/>
      <c r="D243" s="382"/>
      <c r="E243" s="382"/>
      <c r="F243" s="382"/>
      <c r="G243" s="382"/>
      <c r="H243" s="382"/>
      <c r="I243" s="382"/>
      <c r="J243" s="382"/>
      <c r="K243" s="382"/>
      <c r="L243" s="382"/>
      <c r="M243" s="382"/>
      <c r="N243" s="382"/>
      <c r="O243" s="382"/>
      <c r="P243" s="382"/>
    </row>
    <row r="244" spans="2:16">
      <c r="B244" s="398"/>
      <c r="C244" s="382"/>
      <c r="D244" s="382"/>
      <c r="E244" s="382"/>
      <c r="F244" s="382"/>
      <c r="G244" s="382"/>
      <c r="H244" s="382"/>
      <c r="I244" s="382"/>
      <c r="J244" s="382"/>
      <c r="K244" s="382"/>
      <c r="L244" s="382"/>
      <c r="M244" s="382"/>
      <c r="N244" s="382"/>
      <c r="O244" s="382"/>
      <c r="P244" s="382"/>
    </row>
    <row r="245" spans="2:16">
      <c r="B245" s="398"/>
      <c r="C245" s="382"/>
      <c r="D245" s="382"/>
      <c r="E245" s="382"/>
      <c r="F245" s="382"/>
      <c r="G245" s="382"/>
      <c r="H245" s="382"/>
      <c r="I245" s="382"/>
      <c r="J245" s="382"/>
      <c r="K245" s="382"/>
      <c r="L245" s="382"/>
      <c r="M245" s="382"/>
      <c r="N245" s="382"/>
      <c r="O245" s="382"/>
      <c r="P245" s="382"/>
    </row>
    <row r="246" spans="2:16">
      <c r="B246" s="398"/>
      <c r="C246" s="382"/>
      <c r="D246" s="382"/>
      <c r="E246" s="382"/>
      <c r="F246" s="382"/>
      <c r="G246" s="382"/>
      <c r="H246" s="382"/>
      <c r="I246" s="382"/>
      <c r="J246" s="382"/>
      <c r="K246" s="382"/>
      <c r="L246" s="382"/>
      <c r="M246" s="382"/>
      <c r="N246" s="382"/>
      <c r="O246" s="382"/>
      <c r="P246" s="382"/>
    </row>
    <row r="247" spans="2:16">
      <c r="B247" s="398"/>
      <c r="C247" s="382"/>
      <c r="D247" s="382"/>
      <c r="E247" s="382"/>
      <c r="F247" s="382"/>
      <c r="G247" s="382"/>
      <c r="H247" s="382"/>
      <c r="I247" s="382"/>
      <c r="J247" s="382"/>
      <c r="K247" s="382"/>
      <c r="L247" s="382"/>
      <c r="M247" s="382"/>
      <c r="N247" s="382"/>
      <c r="O247" s="382"/>
      <c r="P247" s="382"/>
    </row>
    <row r="248" spans="2:16">
      <c r="B248" s="398"/>
      <c r="C248" s="382"/>
      <c r="D248" s="382"/>
      <c r="E248" s="382"/>
      <c r="F248" s="382"/>
      <c r="G248" s="382"/>
      <c r="H248" s="382"/>
      <c r="I248" s="382"/>
      <c r="J248" s="382"/>
      <c r="K248" s="382"/>
      <c r="L248" s="382"/>
      <c r="M248" s="382"/>
      <c r="N248" s="382"/>
      <c r="O248" s="382"/>
      <c r="P248" s="382"/>
    </row>
    <row r="249" spans="2:16">
      <c r="B249" s="398"/>
      <c r="C249" s="382"/>
      <c r="D249" s="382"/>
      <c r="E249" s="382"/>
      <c r="F249" s="382"/>
      <c r="G249" s="382"/>
      <c r="H249" s="382"/>
      <c r="I249" s="382"/>
      <c r="J249" s="382"/>
      <c r="K249" s="382"/>
      <c r="L249" s="382"/>
      <c r="M249" s="382"/>
      <c r="N249" s="382"/>
      <c r="O249" s="382"/>
      <c r="P249" s="382"/>
    </row>
    <row r="250" spans="2:16">
      <c r="B250" s="398"/>
      <c r="C250" s="382"/>
      <c r="D250" s="382"/>
      <c r="E250" s="382"/>
      <c r="F250" s="382"/>
      <c r="G250" s="382"/>
      <c r="H250" s="382"/>
      <c r="I250" s="382"/>
      <c r="J250" s="382"/>
      <c r="K250" s="382"/>
      <c r="L250" s="382"/>
      <c r="M250" s="382"/>
      <c r="N250" s="382"/>
      <c r="O250" s="382"/>
      <c r="P250" s="382"/>
    </row>
    <row r="251" spans="2:16">
      <c r="B251" s="398"/>
      <c r="C251" s="382"/>
      <c r="D251" s="382"/>
      <c r="E251" s="382"/>
      <c r="F251" s="382"/>
      <c r="G251" s="382"/>
      <c r="H251" s="382"/>
      <c r="I251" s="382"/>
      <c r="J251" s="382"/>
      <c r="K251" s="382"/>
      <c r="L251" s="382"/>
      <c r="M251" s="382"/>
      <c r="N251" s="382"/>
      <c r="O251" s="382"/>
      <c r="P251" s="382"/>
    </row>
    <row r="252" spans="2:16">
      <c r="B252" s="398"/>
      <c r="C252" s="382"/>
      <c r="D252" s="382"/>
      <c r="E252" s="382"/>
      <c r="F252" s="382"/>
      <c r="G252" s="382"/>
      <c r="H252" s="382"/>
      <c r="I252" s="382"/>
      <c r="J252" s="382"/>
      <c r="K252" s="382"/>
      <c r="L252" s="382"/>
      <c r="M252" s="382"/>
      <c r="N252" s="382"/>
      <c r="O252" s="382"/>
      <c r="P252" s="382"/>
    </row>
    <row r="253" spans="2:16">
      <c r="B253" s="398"/>
      <c r="C253" s="382"/>
      <c r="D253" s="382"/>
      <c r="E253" s="382"/>
      <c r="F253" s="382"/>
      <c r="G253" s="382"/>
      <c r="H253" s="382"/>
      <c r="I253" s="382"/>
      <c r="J253" s="382"/>
      <c r="K253" s="382"/>
      <c r="L253" s="382"/>
      <c r="M253" s="382"/>
      <c r="N253" s="382"/>
      <c r="O253" s="382"/>
      <c r="P253" s="382"/>
    </row>
    <row r="254" spans="2:16">
      <c r="B254" s="398"/>
      <c r="C254" s="382"/>
      <c r="D254" s="382"/>
      <c r="E254" s="382"/>
      <c r="F254" s="382"/>
      <c r="G254" s="382"/>
      <c r="H254" s="382"/>
      <c r="I254" s="382"/>
      <c r="J254" s="382"/>
      <c r="K254" s="382"/>
      <c r="L254" s="382"/>
      <c r="M254" s="382"/>
      <c r="N254" s="382"/>
      <c r="O254" s="382"/>
      <c r="P254" s="382"/>
    </row>
    <row r="255" spans="2:16">
      <c r="B255" s="398"/>
      <c r="C255" s="382"/>
      <c r="D255" s="382"/>
      <c r="E255" s="382"/>
      <c r="F255" s="382"/>
      <c r="G255" s="382"/>
      <c r="H255" s="382"/>
      <c r="I255" s="382"/>
      <c r="J255" s="382"/>
      <c r="K255" s="382"/>
      <c r="L255" s="382"/>
      <c r="M255" s="382"/>
      <c r="N255" s="382"/>
      <c r="O255" s="382"/>
      <c r="P255" s="382"/>
    </row>
    <row r="256" spans="2:16">
      <c r="B256" s="398"/>
      <c r="C256" s="382"/>
      <c r="D256" s="382"/>
      <c r="E256" s="382"/>
      <c r="F256" s="382"/>
      <c r="G256" s="382"/>
      <c r="H256" s="382"/>
      <c r="I256" s="382"/>
      <c r="J256" s="382"/>
      <c r="K256" s="382"/>
      <c r="L256" s="382"/>
      <c r="M256" s="382"/>
      <c r="N256" s="382"/>
      <c r="O256" s="382"/>
      <c r="P256" s="382"/>
    </row>
    <row r="257" spans="2:16">
      <c r="B257" s="398"/>
      <c r="C257" s="382"/>
      <c r="D257" s="382"/>
      <c r="E257" s="382"/>
      <c r="F257" s="382"/>
      <c r="G257" s="382"/>
      <c r="H257" s="382"/>
      <c r="I257" s="382"/>
      <c r="J257" s="382"/>
      <c r="K257" s="382"/>
      <c r="L257" s="382"/>
      <c r="M257" s="382"/>
      <c r="N257" s="382"/>
      <c r="O257" s="382"/>
      <c r="P257" s="382"/>
    </row>
    <row r="258" spans="2:16">
      <c r="B258" s="398"/>
      <c r="C258" s="382"/>
      <c r="D258" s="382"/>
      <c r="E258" s="382"/>
      <c r="F258" s="382"/>
      <c r="G258" s="382"/>
      <c r="H258" s="382"/>
      <c r="I258" s="382"/>
      <c r="J258" s="382"/>
      <c r="K258" s="382"/>
      <c r="L258" s="382"/>
      <c r="M258" s="382"/>
      <c r="N258" s="382"/>
      <c r="O258" s="382"/>
      <c r="P258" s="382"/>
    </row>
    <row r="259" spans="2:16">
      <c r="B259" s="398"/>
      <c r="C259" s="382"/>
      <c r="D259" s="382"/>
      <c r="E259" s="382"/>
      <c r="F259" s="382"/>
      <c r="G259" s="382"/>
      <c r="H259" s="382"/>
      <c r="I259" s="382"/>
      <c r="J259" s="382"/>
      <c r="K259" s="382"/>
      <c r="L259" s="382"/>
      <c r="M259" s="382"/>
      <c r="N259" s="382"/>
      <c r="O259" s="382"/>
      <c r="P259" s="382"/>
    </row>
    <row r="260" spans="2:16">
      <c r="B260" s="398"/>
      <c r="C260" s="382"/>
      <c r="D260" s="382"/>
      <c r="E260" s="382"/>
      <c r="F260" s="382"/>
      <c r="G260" s="382"/>
      <c r="H260" s="382"/>
      <c r="I260" s="382"/>
      <c r="J260" s="382"/>
      <c r="K260" s="382"/>
      <c r="L260" s="382"/>
      <c r="M260" s="382"/>
      <c r="N260" s="382"/>
      <c r="O260" s="382"/>
      <c r="P260" s="382"/>
    </row>
    <row r="261" spans="2:16">
      <c r="B261" s="398"/>
      <c r="C261" s="382"/>
      <c r="D261" s="382"/>
      <c r="E261" s="382"/>
      <c r="F261" s="382"/>
      <c r="G261" s="382"/>
      <c r="H261" s="382"/>
      <c r="I261" s="382"/>
      <c r="J261" s="382"/>
      <c r="K261" s="382"/>
      <c r="L261" s="382"/>
      <c r="M261" s="382"/>
      <c r="N261" s="382"/>
      <c r="O261" s="382"/>
      <c r="P261" s="382"/>
    </row>
    <row r="262" spans="2:16">
      <c r="B262" s="398"/>
      <c r="C262" s="382"/>
      <c r="D262" s="382"/>
      <c r="E262" s="382"/>
      <c r="F262" s="382"/>
      <c r="G262" s="382"/>
      <c r="H262" s="382"/>
      <c r="I262" s="382"/>
      <c r="J262" s="382"/>
      <c r="K262" s="382"/>
      <c r="L262" s="382"/>
      <c r="M262" s="382"/>
      <c r="N262" s="382"/>
      <c r="O262" s="382"/>
      <c r="P262" s="382"/>
    </row>
    <row r="263" spans="2:16">
      <c r="B263" s="398"/>
      <c r="C263" s="382"/>
      <c r="D263" s="382"/>
      <c r="E263" s="382"/>
      <c r="F263" s="382"/>
      <c r="G263" s="382"/>
      <c r="H263" s="382"/>
      <c r="I263" s="382"/>
      <c r="J263" s="382"/>
      <c r="K263" s="382"/>
      <c r="L263" s="382"/>
      <c r="M263" s="382"/>
      <c r="N263" s="382"/>
      <c r="O263" s="382"/>
      <c r="P263" s="382"/>
    </row>
    <row r="264" spans="2:16">
      <c r="B264" s="398"/>
      <c r="C264" s="382"/>
      <c r="D264" s="382"/>
      <c r="E264" s="382"/>
      <c r="F264" s="382"/>
      <c r="G264" s="382"/>
      <c r="H264" s="382"/>
      <c r="I264" s="382"/>
      <c r="J264" s="382"/>
      <c r="K264" s="382"/>
      <c r="L264" s="382"/>
      <c r="M264" s="382"/>
      <c r="N264" s="382"/>
      <c r="O264" s="382"/>
      <c r="P264" s="382"/>
    </row>
    <row r="265" spans="2:16">
      <c r="B265" s="398"/>
      <c r="C265" s="382"/>
      <c r="D265" s="382"/>
      <c r="E265" s="382"/>
      <c r="F265" s="382"/>
      <c r="G265" s="382"/>
      <c r="H265" s="382"/>
      <c r="I265" s="382"/>
      <c r="J265" s="382"/>
      <c r="K265" s="382"/>
      <c r="L265" s="382"/>
      <c r="M265" s="382"/>
      <c r="N265" s="382"/>
      <c r="O265" s="382"/>
      <c r="P265" s="382"/>
    </row>
    <row r="266" spans="2:16">
      <c r="B266" s="398"/>
      <c r="C266" s="382"/>
      <c r="D266" s="382"/>
      <c r="E266" s="382"/>
      <c r="F266" s="382"/>
      <c r="G266" s="382"/>
      <c r="H266" s="382"/>
      <c r="I266" s="382"/>
      <c r="J266" s="382"/>
      <c r="K266" s="382"/>
      <c r="L266" s="382"/>
      <c r="M266" s="382"/>
      <c r="N266" s="382"/>
      <c r="O266" s="382"/>
      <c r="P266" s="382"/>
    </row>
    <row r="267" spans="2:16">
      <c r="B267" s="398"/>
      <c r="C267" s="382"/>
      <c r="D267" s="382"/>
      <c r="E267" s="382"/>
      <c r="F267" s="382"/>
      <c r="G267" s="382"/>
      <c r="H267" s="382"/>
      <c r="I267" s="382"/>
      <c r="J267" s="382"/>
      <c r="K267" s="382"/>
      <c r="L267" s="382"/>
      <c r="M267" s="382"/>
      <c r="N267" s="382"/>
      <c r="O267" s="382"/>
      <c r="P267" s="382"/>
    </row>
    <row r="268" spans="2:16">
      <c r="B268" s="398"/>
      <c r="C268" s="382"/>
      <c r="D268" s="382"/>
      <c r="E268" s="382"/>
      <c r="F268" s="382"/>
      <c r="G268" s="382"/>
      <c r="H268" s="382"/>
      <c r="I268" s="382"/>
      <c r="J268" s="382"/>
      <c r="K268" s="382"/>
      <c r="L268" s="382"/>
      <c r="M268" s="382"/>
      <c r="N268" s="382"/>
      <c r="O268" s="382"/>
      <c r="P268" s="382"/>
    </row>
    <row r="269" spans="2:16">
      <c r="B269" s="398"/>
      <c r="C269" s="382"/>
      <c r="D269" s="382"/>
      <c r="E269" s="382"/>
      <c r="F269" s="382"/>
      <c r="G269" s="382"/>
      <c r="H269" s="382"/>
      <c r="I269" s="382"/>
      <c r="J269" s="382"/>
      <c r="K269" s="382"/>
      <c r="L269" s="382"/>
      <c r="M269" s="382"/>
      <c r="N269" s="382"/>
      <c r="O269" s="382"/>
      <c r="P269" s="382"/>
    </row>
    <row r="270" spans="2:16">
      <c r="B270" s="398"/>
      <c r="C270" s="382"/>
      <c r="D270" s="382"/>
      <c r="E270" s="382"/>
      <c r="F270" s="382"/>
      <c r="G270" s="382"/>
      <c r="H270" s="382"/>
      <c r="I270" s="382"/>
      <c r="J270" s="382"/>
      <c r="K270" s="382"/>
      <c r="L270" s="382"/>
      <c r="M270" s="382"/>
      <c r="N270" s="382"/>
      <c r="O270" s="382"/>
      <c r="P270" s="382"/>
    </row>
    <row r="271" spans="2:16">
      <c r="B271" s="398"/>
      <c r="C271" s="382"/>
      <c r="D271" s="382"/>
      <c r="E271" s="382"/>
      <c r="F271" s="382"/>
      <c r="G271" s="382"/>
      <c r="H271" s="382"/>
      <c r="I271" s="382"/>
      <c r="J271" s="382"/>
      <c r="K271" s="382"/>
      <c r="L271" s="382"/>
      <c r="M271" s="382"/>
      <c r="N271" s="382"/>
      <c r="O271" s="382"/>
      <c r="P271" s="382"/>
    </row>
    <row r="272" spans="2:16">
      <c r="B272" s="398"/>
      <c r="C272" s="382"/>
      <c r="D272" s="382"/>
      <c r="E272" s="382"/>
      <c r="F272" s="382"/>
      <c r="G272" s="382"/>
      <c r="H272" s="382"/>
      <c r="I272" s="382"/>
      <c r="J272" s="382"/>
      <c r="K272" s="382"/>
      <c r="L272" s="382"/>
      <c r="M272" s="382"/>
      <c r="N272" s="382"/>
      <c r="O272" s="382"/>
      <c r="P272" s="382"/>
    </row>
    <row r="273" spans="2:16">
      <c r="B273" s="398"/>
      <c r="C273" s="382"/>
      <c r="D273" s="382"/>
      <c r="E273" s="382"/>
      <c r="F273" s="382"/>
      <c r="G273" s="382"/>
      <c r="H273" s="382"/>
      <c r="I273" s="382"/>
      <c r="J273" s="382"/>
      <c r="K273" s="382"/>
      <c r="L273" s="382"/>
      <c r="M273" s="382"/>
      <c r="N273" s="382"/>
      <c r="O273" s="382"/>
      <c r="P273" s="382"/>
    </row>
    <row r="274" spans="2:16">
      <c r="B274" s="398"/>
      <c r="C274" s="382"/>
      <c r="D274" s="382"/>
      <c r="E274" s="382"/>
      <c r="F274" s="382"/>
      <c r="G274" s="382"/>
      <c r="H274" s="382"/>
      <c r="I274" s="382"/>
      <c r="J274" s="382"/>
      <c r="K274" s="382"/>
      <c r="L274" s="382"/>
      <c r="M274" s="382"/>
      <c r="N274" s="382"/>
      <c r="O274" s="382"/>
      <c r="P274" s="382"/>
    </row>
  </sheetData>
  <autoFilter ref="B6:P116"/>
  <mergeCells count="7">
    <mergeCell ref="Q1:T1"/>
    <mergeCell ref="B128:P128"/>
    <mergeCell ref="C114:P114"/>
    <mergeCell ref="K5:P5"/>
    <mergeCell ref="B2:C2"/>
    <mergeCell ref="H4:P4"/>
    <mergeCell ref="B1:C1"/>
  </mergeCells>
  <hyperlinks>
    <hyperlink ref="B9" location="'EU KM1'!A1" display="EU KM1"/>
    <hyperlink ref="B10" location="'EU INS1'!A1" display="EU INS1"/>
    <hyperlink ref="B11" location="'EU INS2'!A1" display="EU INS2"/>
    <hyperlink ref="B12" location="'EU OVC'!A1" display="EU OVC"/>
    <hyperlink ref="B14" location="'EU OVA'!A1" display="EU OVA"/>
    <hyperlink ref="B17" location="'EU LI1 '!A1" display="EU LI1"/>
    <hyperlink ref="B18" location="'EU LI2'!A1" display="EU LI2"/>
    <hyperlink ref="B19" location="' EU LI3'!A1" display="EU LI3"/>
    <hyperlink ref="B20" location="'EU LIA'!A1" display="EU LIA"/>
    <hyperlink ref="B24" location="'EU CC1'!A1" display="EU CC1"/>
    <hyperlink ref="B31" location="'EU LR1 – LRSum'!A1" display="EU LR1 - LRSum"/>
    <hyperlink ref="B32" location="'EU LR2 – LRCom'!A1" display="EU LR2 - LRCom"/>
    <hyperlink ref="B33" location="'EU LR3 – LRSpl'!A1" display="EU LR3 - LRSpl"/>
    <hyperlink ref="B34" location="'EU LRA'!A1" display="EU LRA"/>
    <hyperlink ref="B36" location="'EU LIQA'!A1" display="EU LIQA"/>
    <hyperlink ref="B37" location="'EU LIQ1'!A1" display="EU LIQ1"/>
    <hyperlink ref="B38" location="'EU LIQB'!A1" display="EU LIQB"/>
    <hyperlink ref="B39" location="'EU LIQ2'!A1" display="EU LIQ2"/>
    <hyperlink ref="B41" location="'EU CRA'!A1" display="EU CRA"/>
    <hyperlink ref="B42" location="'EU CRB'!A1" display="EU CRB"/>
    <hyperlink ref="B43" location="'EU CR1'!A1" display="EU CR1"/>
    <hyperlink ref="B44" location="'EU CR1-A'!A1" display="EU CR1-A"/>
    <hyperlink ref="B45" location="'EU CR2'!A1" display="EU CR2"/>
    <hyperlink ref="B46" location="'EU CR2a'!A1" display="EU CR2a"/>
    <hyperlink ref="B47" location="'EU CQ1'!A1" display="EU CQ1"/>
    <hyperlink ref="B48" location="'EU CQ2'!A1" display="EU CQ2"/>
    <hyperlink ref="B49" location="'EU CQ3'!A1" display="EU CQ3"/>
    <hyperlink ref="B50" location="'EU CQ4'!A1" display="EU CQ4"/>
    <hyperlink ref="B51" location="' EU CQ5'!A1" display="EU CQ5"/>
    <hyperlink ref="B52" location="'EU CQ6'!A1" display="EU CQ6"/>
    <hyperlink ref="B53" location="'EU CQ7'!A1" display="EU CQ7"/>
    <hyperlink ref="B54" location="'EU CQ8'!A1" display="EU CQ8"/>
    <hyperlink ref="B28" location="'EU CCyB1'!A1" display="EU CCyB1"/>
    <hyperlink ref="B56" location="'EU CRC'!A1" display="EU CRC"/>
    <hyperlink ref="B57" location="'EU CR3'!A1" display="EU CR3"/>
    <hyperlink ref="B59" location="'EU CRD'!A1" display="EU CRD"/>
    <hyperlink ref="B60" location="'EU CR4'!A1" display="EU CR4"/>
    <hyperlink ref="B61" location="'EU CR5'!A1" display="EU CR5"/>
    <hyperlink ref="B63" location="'EU CRE'!A1" display="EU CRE"/>
    <hyperlink ref="B64" location="'EU CR6'!A1" display="EU CR6"/>
    <hyperlink ref="B65" location="'EU CR6-A'!A1" display="EU CR6-A"/>
    <hyperlink ref="B66" location="'EU CR7'!A1" display="EU CR7"/>
    <hyperlink ref="B67" location="'EU CR7-A'!A1" display="EU CR7-A"/>
    <hyperlink ref="B68" location="'EU CR8'!A1" display="EU CR8"/>
    <hyperlink ref="B69" location="'EU CR9'!A1" display="CR9"/>
    <hyperlink ref="B70" location="'EU CR9.1'!A1" display="CR9.1"/>
    <hyperlink ref="B72" location="'EU CR10 '!A1" display="EU CR10"/>
    <hyperlink ref="B74" location="'EU CCRA'!A1" display="EU CCRA"/>
    <hyperlink ref="B75" location="'EU CCR1'!A1" display="EU CCR1"/>
    <hyperlink ref="B76" location="'EU CCR2'!A1" display="EU CCR2"/>
    <hyperlink ref="B77" location="'EU CCR3'!A1" display="EU CCR3"/>
    <hyperlink ref="B78" location="'EU CCR4'!A1" display="EU CCR4"/>
    <hyperlink ref="B79" location="'EU CCR5'!A1" display="EU CCR5"/>
    <hyperlink ref="B80" location="'EU CCR6'!A1" display="EU CCR6"/>
    <hyperlink ref="B82" location="'EU CCR8'!A1" display="EU CCR8"/>
    <hyperlink ref="B81" location="'EU CCR7'!A1" display="EU CCR7"/>
    <hyperlink ref="B85" location="'EU SEC1'!A1" display="EU SEC1"/>
    <hyperlink ref="B86" location="'EU SEC2'!A1" display="EU SEC2"/>
    <hyperlink ref="B87" location="'EU SEC3'!A1" display="EU SEC3"/>
    <hyperlink ref="B88" location="'EU SEC4'!A1" display="EU SEC4"/>
    <hyperlink ref="B89" location="'EU SEC5'!A1" display="EU SEC5"/>
    <hyperlink ref="B91" location="'EU MRA'!A1" display="EU MRA"/>
    <hyperlink ref="B92" location="'EU MR1'!A1" display="EU MR1"/>
    <hyperlink ref="B93" location="'EU MRB'!A1" display="EU MRB"/>
    <hyperlink ref="B94" location="'EU MR2-A'!A1" display="EU MR2-A"/>
    <hyperlink ref="B95" location="'EU MR2-B'!A1" display="EU MR2-B"/>
    <hyperlink ref="B96" location="'EU MR3'!A1" display="EU MR3"/>
    <hyperlink ref="B97" location="'EU MR4'!A1" display="EU MR4"/>
    <hyperlink ref="B99" location="'EU ORA'!A1" display="EU ORA"/>
    <hyperlink ref="B100" location="'EU OR1'!A1" display="EU OR1"/>
    <hyperlink ref="B103" location="'EU REM1'!A1" display="EU REM1"/>
    <hyperlink ref="B104" location="'EU REM2'!A1" display="EU REM2"/>
    <hyperlink ref="B105" location="'EU REM3'!A1" display="EU REM3"/>
    <hyperlink ref="B106" location="'EU REM4'!A1" display="EU REM4"/>
    <hyperlink ref="B107" location="'EU REM5'!A1" display="EU REM5"/>
    <hyperlink ref="B109" location="'EU AE1'!A1" display="EU AE1"/>
    <hyperlink ref="B110" location="'EU AE2'!A1" display="EU AE2"/>
    <hyperlink ref="B111" location="' EU AE3'!A1" display="EU AE3"/>
    <hyperlink ref="B112" location="'EU AE4'!A1" display="EU AE4"/>
    <hyperlink ref="C7" location="'PŘÍLOHA I'!A1" display="'PŘÍLOHA I'!A1"/>
    <hyperlink ref="C13" location="'PŘÍLOHA III'!A1" display="'PŘÍLOHA III'!A1"/>
    <hyperlink ref="C16" location="'PŘÍLOHA V'!A1" display="'PŘÍLOHA V'!A1"/>
    <hyperlink ref="C23" location="'PŘÍLOHA VII'!A1" display="'PŘÍLOHA VII'!A1"/>
    <hyperlink ref="C27" location="'PŘÍLOHA IX'!A1" display="'PŘÍLOHA IX'!A1"/>
    <hyperlink ref="C30" location="'PŘÍLOHA XI'!A1" display="'PŘÍLOHA XI'!A1"/>
    <hyperlink ref="C35" location="'PŘÍLOHA XIII'!A1" display="'PŘÍLOHA XIII'!A1"/>
    <hyperlink ref="C40" location="'PŘÍLOHA XV'!A1" display="'PŘÍLOHA XV'!A1"/>
    <hyperlink ref="C55" location="'PŘÍLOHA XVII'!A1" display="'PŘÍLOHA XVII'!A1"/>
    <hyperlink ref="C58" location="'PŘÍLOHA XIX'!A1" display="'PŘÍLOHA XIX'!A1"/>
    <hyperlink ref="C62" location="'PŘÍLOHA XXI'!A1" display="'PŘÍLOHA XXI'!A1"/>
    <hyperlink ref="C71" location="'PŘÍLOHA XXIII'!A1" display="'PŘÍLOHA XXIII'!A1"/>
    <hyperlink ref="C73" location="'PŘÍLOHA XXV'!A1" display="'PŘÍLOHA XXV'!A1"/>
    <hyperlink ref="C83" location="'PŘÍLOHA XXVII'!A1" display="'PŘÍLOHA XXVII'!A1"/>
    <hyperlink ref="B84" location="'EU SECA'!A1" display="EU SECA"/>
    <hyperlink ref="C90" location="'PŘÍLOHA XXIX'!A1" display="'PŘÍLOHA XXIX'!A1"/>
    <hyperlink ref="C98" location="'PŘÍLOHA XXXI'!A1" display="'PŘÍLOHA XXXI'!A1"/>
    <hyperlink ref="B102" location="'EU REMA'!A1" display="EU  REMA"/>
    <hyperlink ref="C101" location="'PŘÍLOHA XXXIII'!A1" display="'PŘÍLOHA XXXIII'!A1"/>
    <hyperlink ref="C108" location="'PŘÍLOHA XXXV'!A1" display="'PŘÍLOHA XXXV'!A1"/>
    <hyperlink ref="B21" location="'EU LIB'!A1" display="EU LIB"/>
    <hyperlink ref="B8" location="'EU OV1'!A1" display="EU OV1"/>
    <hyperlink ref="B15" location="'EU OVB'!A1" display="EU OVB"/>
    <hyperlink ref="B22" location="'EU PV1'!A1" display="EU PV1"/>
    <hyperlink ref="B26" location="'EU CCA  '!A1" display="EU CCA"/>
    <hyperlink ref="B25" location="'EU CC2 '!A1" display="EU CC2"/>
    <hyperlink ref="B29" location="'EU CCyB2'!A1" display="EU CCyB2"/>
    <hyperlink ref="C32" location="'PŘÍLOHA XI'!A1" display="'PŘÍLOHA XI'!A1"/>
    <hyperlink ref="C85" location="'PŘÍLOHA XXVII'!A1" display="'PŘÍLOHA XXVII'!A1"/>
    <hyperlink ref="B116" location="'IFRS9 (468)'!A1" display="IFRS9(468)"/>
    <hyperlink ref="C115" location="EBA_GL_2018_01!A1" display="EBA_GL_2018_01!A1"/>
  </hyperlinks>
  <pageMargins left="0.25" right="0.25" top="0.75" bottom="0.75" header="0.3" footer="0.3"/>
  <pageSetup paperSize="9" scale="34" fitToHeight="0" orientation="portrait" r:id="rId1"/>
  <rowBreaks count="1" manualBreakCount="1">
    <brk id="81" min="1" max="17" man="1"/>
  </rowBreaks>
  <legacyDrawing r:id="rId2"/>
</worksheet>
</file>

<file path=xl/worksheets/sheet20.xml><?xml version="1.0" encoding="utf-8"?>
<worksheet xmlns="http://schemas.openxmlformats.org/spreadsheetml/2006/main" xmlns:r="http://schemas.openxmlformats.org/officeDocument/2006/relationships">
  <sheetPr>
    <tabColor rgb="FF0070C0"/>
    <pageSetUpPr fitToPage="1"/>
  </sheetPr>
  <dimension ref="B2:L12"/>
  <sheetViews>
    <sheetView showGridLines="0" zoomScaleNormal="100" workbookViewId="0"/>
  </sheetViews>
  <sheetFormatPr defaultRowHeight="14.4"/>
  <cols>
    <col min="12" max="12" width="62" customWidth="1"/>
  </cols>
  <sheetData>
    <row r="2" spans="2:12">
      <c r="B2" t="s">
        <v>1854</v>
      </c>
    </row>
    <row r="3" spans="2:12">
      <c r="B3" t="s">
        <v>1855</v>
      </c>
    </row>
    <row r="5" spans="2:12">
      <c r="B5" s="1262" t="s">
        <v>254</v>
      </c>
      <c r="C5" s="1263"/>
      <c r="D5" s="1263"/>
      <c r="E5" s="1263"/>
      <c r="F5" s="1263"/>
      <c r="G5" s="1263"/>
      <c r="H5" s="1263"/>
      <c r="I5" s="1263"/>
      <c r="J5" s="1263"/>
      <c r="K5" s="1263"/>
      <c r="L5" s="1264"/>
    </row>
    <row r="6" spans="2:12">
      <c r="B6" s="1199" t="s">
        <v>255</v>
      </c>
      <c r="C6" s="1195"/>
      <c r="D6" s="1195"/>
      <c r="E6" s="1195"/>
      <c r="F6" s="1195"/>
      <c r="G6" s="1195"/>
      <c r="H6" s="1195"/>
      <c r="I6" s="1195"/>
      <c r="J6" s="1195"/>
      <c r="K6" s="1195"/>
      <c r="L6" s="1200"/>
    </row>
    <row r="7" spans="2:12" ht="22.5" customHeight="1">
      <c r="B7" s="1201" t="s">
        <v>256</v>
      </c>
      <c r="C7" s="1202"/>
      <c r="D7" s="1202"/>
      <c r="E7" s="1202"/>
      <c r="F7" s="1202"/>
      <c r="G7" s="1202"/>
      <c r="H7" s="1202"/>
      <c r="I7" s="1202"/>
      <c r="J7" s="1202"/>
      <c r="K7" s="1202"/>
      <c r="L7" s="1203"/>
    </row>
    <row r="8" spans="2:12" ht="22.5" customHeight="1">
      <c r="B8" s="1194"/>
      <c r="C8" s="1194"/>
      <c r="D8" s="1194"/>
      <c r="E8" s="1194"/>
      <c r="F8" s="1194"/>
      <c r="G8" s="1194"/>
      <c r="H8" s="1194"/>
      <c r="I8" s="1194"/>
      <c r="J8" s="1194"/>
      <c r="K8" s="1194"/>
      <c r="L8" s="1194"/>
    </row>
    <row r="9" spans="2:12" ht="22.5" customHeight="1">
      <c r="B9" s="1195"/>
      <c r="C9" s="1195"/>
      <c r="D9" s="1195"/>
      <c r="E9" s="1195"/>
      <c r="F9" s="1195"/>
      <c r="G9" s="1195"/>
      <c r="H9" s="1195"/>
      <c r="I9" s="1195"/>
      <c r="J9" s="1195"/>
      <c r="K9" s="1195"/>
      <c r="L9" s="1195"/>
    </row>
    <row r="10" spans="2:12" ht="22.5" customHeight="1">
      <c r="B10" s="1194"/>
      <c r="C10" s="1194"/>
      <c r="D10" s="1194"/>
      <c r="E10" s="1194"/>
      <c r="F10" s="1194"/>
      <c r="G10" s="1194"/>
      <c r="H10" s="1194"/>
      <c r="I10" s="1194"/>
      <c r="J10" s="1194"/>
      <c r="K10" s="1194"/>
      <c r="L10" s="1194"/>
    </row>
    <row r="11" spans="2:12" ht="22.5" customHeight="1"/>
    <row r="12" spans="2:12" ht="22.5" customHeight="1"/>
  </sheetData>
  <mergeCells count="6">
    <mergeCell ref="B10:L10"/>
    <mergeCell ref="B5:L5"/>
    <mergeCell ref="B6:L6"/>
    <mergeCell ref="B7:L7"/>
    <mergeCell ref="B8:L8"/>
    <mergeCell ref="B9:L9"/>
  </mergeCells>
  <hyperlinks>
    <hyperlink ref="B5:L5" location="'EU CC1'!A1" display="Šablona EU CC1 – Složení regulatorního kapitálu"/>
    <hyperlink ref="B7:L7" location="'EU CCA  '!A1" display="Šablona EU CCA – Základní vlastnosti nástrojů regulatorního kapitálu a nástrojů způsobilých závazků"/>
    <hyperlink ref="B6:L6" location="'EU CC2 '!A1" display="Šablona EU CC2 – Sesouhlasení regulatorního kapitálu s rozvahou v auditované účetní závěrce"/>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1.xml><?xml version="1.0" encoding="utf-8"?>
<worksheet xmlns="http://schemas.openxmlformats.org/spreadsheetml/2006/main" xmlns:r="http://schemas.openxmlformats.org/officeDocument/2006/relationships">
  <sheetPr>
    <tabColor rgb="FF92D050"/>
  </sheetPr>
  <dimension ref="A2:I133"/>
  <sheetViews>
    <sheetView showGridLines="0" topLeftCell="A4" zoomScaleNormal="100" zoomScalePageLayoutView="130" workbookViewId="0">
      <selection activeCell="E23" sqref="E23"/>
    </sheetView>
  </sheetViews>
  <sheetFormatPr defaultColWidth="9" defaultRowHeight="14.4"/>
  <cols>
    <col min="1" max="1" width="6.109375" style="2" customWidth="1"/>
    <col min="2" max="2" width="9" style="2"/>
    <col min="3" max="3" width="57.5546875" style="2" customWidth="1"/>
    <col min="4" max="4" width="20.44140625" style="2" customWidth="1"/>
    <col min="5" max="5" width="57" style="2" customWidth="1"/>
    <col min="6" max="16384" width="9" style="2"/>
  </cols>
  <sheetData>
    <row r="2" spans="2:9" ht="24.6">
      <c r="D2" s="736" t="s">
        <v>1990</v>
      </c>
    </row>
    <row r="3" spans="2:9" ht="18">
      <c r="B3" s="118" t="s">
        <v>254</v>
      </c>
    </row>
    <row r="4" spans="2:9" ht="18">
      <c r="B4" s="118"/>
      <c r="D4" s="42" t="s">
        <v>2051</v>
      </c>
    </row>
    <row r="5" spans="2:9" ht="18">
      <c r="B5" s="118"/>
    </row>
    <row r="6" spans="2:9">
      <c r="D6" s="1037" t="s">
        <v>257</v>
      </c>
      <c r="E6" s="119" t="s">
        <v>258</v>
      </c>
    </row>
    <row r="7" spans="2:9" ht="28.8">
      <c r="D7" s="119" t="s">
        <v>259</v>
      </c>
      <c r="E7" s="119" t="s">
        <v>260</v>
      </c>
    </row>
    <row r="8" spans="2:9">
      <c r="B8" s="1287" t="s">
        <v>261</v>
      </c>
      <c r="C8" s="1288"/>
      <c r="D8" s="1288"/>
      <c r="E8" s="1289"/>
    </row>
    <row r="9" spans="2:9">
      <c r="B9" s="120">
        <v>1</v>
      </c>
      <c r="C9" s="121" t="s">
        <v>262</v>
      </c>
      <c r="D9" s="1088">
        <v>95804707</v>
      </c>
      <c r="E9" s="123" t="s">
        <v>2160</v>
      </c>
    </row>
    <row r="10" spans="2:9">
      <c r="B10" s="120"/>
      <c r="C10" s="121" t="s">
        <v>264</v>
      </c>
      <c r="D10" s="122"/>
      <c r="E10" s="124"/>
    </row>
    <row r="11" spans="2:9">
      <c r="B11" s="120"/>
      <c r="C11" s="121" t="s">
        <v>265</v>
      </c>
      <c r="D11" s="122"/>
      <c r="E11" s="124"/>
    </row>
    <row r="12" spans="2:9">
      <c r="B12" s="120"/>
      <c r="C12" s="121" t="s">
        <v>266</v>
      </c>
      <c r="D12" s="122"/>
      <c r="E12" s="124"/>
    </row>
    <row r="13" spans="2:9">
      <c r="B13" s="120">
        <v>2</v>
      </c>
      <c r="C13" s="121" t="s">
        <v>267</v>
      </c>
      <c r="D13" s="1088">
        <v>13107685</v>
      </c>
      <c r="E13" s="123" t="s">
        <v>2161</v>
      </c>
    </row>
    <row r="14" spans="2:9">
      <c r="B14" s="120">
        <v>3</v>
      </c>
      <c r="C14" s="121" t="s">
        <v>268</v>
      </c>
      <c r="D14" s="1088">
        <v>5625000</v>
      </c>
      <c r="E14" s="123" t="s">
        <v>2162</v>
      </c>
      <c r="I14" s="125"/>
    </row>
    <row r="15" spans="2:9">
      <c r="B15" s="120" t="s">
        <v>269</v>
      </c>
      <c r="C15" s="121" t="s">
        <v>270</v>
      </c>
      <c r="D15" s="1088">
        <v>90000</v>
      </c>
      <c r="E15" s="123" t="s">
        <v>2162</v>
      </c>
    </row>
    <row r="16" spans="2:9" ht="24">
      <c r="B16" s="120">
        <v>4</v>
      </c>
      <c r="C16" s="121" t="s">
        <v>271</v>
      </c>
      <c r="D16" s="122"/>
      <c r="E16" s="124"/>
    </row>
    <row r="17" spans="2:5" ht="24">
      <c r="B17" s="120">
        <v>5</v>
      </c>
      <c r="C17" s="121" t="s">
        <v>272</v>
      </c>
      <c r="D17" s="122"/>
      <c r="E17" s="124"/>
    </row>
    <row r="18" spans="2:5" ht="22.65" customHeight="1">
      <c r="B18" s="120" t="s">
        <v>273</v>
      </c>
      <c r="C18" s="121" t="s">
        <v>274</v>
      </c>
      <c r="D18" s="122"/>
      <c r="E18" s="124"/>
    </row>
    <row r="19" spans="2:5">
      <c r="B19" s="1094">
        <v>6</v>
      </c>
      <c r="C19" s="1104" t="s">
        <v>275</v>
      </c>
      <c r="D19" s="1105">
        <f>SUM(D13:D18,D9)</f>
        <v>114627392</v>
      </c>
      <c r="E19" s="128"/>
    </row>
    <row r="20" spans="2:5">
      <c r="B20" s="1284" t="s">
        <v>276</v>
      </c>
      <c r="C20" s="1285"/>
      <c r="D20" s="1285"/>
      <c r="E20" s="1286"/>
    </row>
    <row r="21" spans="2:5">
      <c r="B21" s="120">
        <v>7</v>
      </c>
      <c r="C21" s="129" t="s">
        <v>277</v>
      </c>
      <c r="D21" s="122"/>
      <c r="E21" s="124"/>
    </row>
    <row r="22" spans="2:5">
      <c r="B22" s="120">
        <v>8</v>
      </c>
      <c r="C22" s="129" t="s">
        <v>278</v>
      </c>
      <c r="D22" s="1088">
        <v>-1520550</v>
      </c>
      <c r="E22" s="123" t="s">
        <v>2163</v>
      </c>
    </row>
    <row r="23" spans="2:5">
      <c r="B23" s="120">
        <v>9</v>
      </c>
      <c r="C23" s="129" t="s">
        <v>23</v>
      </c>
      <c r="D23" s="122"/>
      <c r="E23" s="124"/>
    </row>
    <row r="24" spans="2:5" ht="36">
      <c r="B24" s="120">
        <v>10</v>
      </c>
      <c r="C24" s="129" t="s">
        <v>279</v>
      </c>
      <c r="D24" s="122"/>
      <c r="E24" s="124"/>
    </row>
    <row r="25" spans="2:5" ht="36">
      <c r="B25" s="120">
        <v>11</v>
      </c>
      <c r="C25" s="129" t="s">
        <v>280</v>
      </c>
      <c r="D25" s="122"/>
      <c r="E25" s="124"/>
    </row>
    <row r="26" spans="2:5">
      <c r="B26" s="120">
        <v>12</v>
      </c>
      <c r="C26" s="129" t="s">
        <v>281</v>
      </c>
      <c r="D26" s="122"/>
      <c r="E26" s="124"/>
    </row>
    <row r="27" spans="2:5" ht="21" customHeight="1">
      <c r="B27" s="120">
        <v>13</v>
      </c>
      <c r="C27" s="129" t="s">
        <v>282</v>
      </c>
      <c r="D27" s="122"/>
      <c r="E27" s="124"/>
    </row>
    <row r="28" spans="2:5" ht="24">
      <c r="B28" s="120">
        <v>14</v>
      </c>
      <c r="C28" s="129" t="s">
        <v>283</v>
      </c>
      <c r="D28" s="122"/>
      <c r="E28" s="124"/>
    </row>
    <row r="29" spans="2:5">
      <c r="B29" s="120">
        <v>15</v>
      </c>
      <c r="C29" s="129" t="s">
        <v>284</v>
      </c>
      <c r="D29" s="122"/>
      <c r="E29" s="124"/>
    </row>
    <row r="30" spans="2:5" ht="24">
      <c r="B30" s="120">
        <v>16</v>
      </c>
      <c r="C30" s="129" t="s">
        <v>285</v>
      </c>
      <c r="D30" s="122"/>
      <c r="E30" s="124"/>
    </row>
    <row r="31" spans="2:5" ht="48">
      <c r="B31" s="120">
        <v>17</v>
      </c>
      <c r="C31" s="129" t="s">
        <v>286</v>
      </c>
      <c r="D31" s="122"/>
      <c r="E31" s="124"/>
    </row>
    <row r="32" spans="2:5" ht="48">
      <c r="B32" s="120">
        <v>18</v>
      </c>
      <c r="C32" s="129" t="s">
        <v>287</v>
      </c>
      <c r="D32" s="122"/>
      <c r="E32" s="124"/>
    </row>
    <row r="33" spans="2:6" ht="48">
      <c r="B33" s="120">
        <v>19</v>
      </c>
      <c r="C33" s="129" t="s">
        <v>288</v>
      </c>
      <c r="D33" s="122"/>
      <c r="E33" s="124"/>
    </row>
    <row r="34" spans="2:6">
      <c r="B34" s="120">
        <v>20</v>
      </c>
      <c r="C34" s="129" t="s">
        <v>23</v>
      </c>
      <c r="D34" s="122"/>
      <c r="E34" s="124"/>
    </row>
    <row r="35" spans="2:6" ht="24">
      <c r="B35" s="120" t="s">
        <v>289</v>
      </c>
      <c r="C35" s="129" t="s">
        <v>290</v>
      </c>
      <c r="D35" s="122"/>
      <c r="E35" s="124"/>
    </row>
    <row r="36" spans="2:6">
      <c r="B36" s="120" t="s">
        <v>291</v>
      </c>
      <c r="C36" s="129" t="s">
        <v>292</v>
      </c>
      <c r="D36" s="122"/>
      <c r="E36" s="124"/>
    </row>
    <row r="37" spans="2:6">
      <c r="B37" s="120" t="s">
        <v>293</v>
      </c>
      <c r="C37" s="124" t="s">
        <v>294</v>
      </c>
      <c r="D37" s="122"/>
      <c r="E37" s="124"/>
    </row>
    <row r="38" spans="2:6">
      <c r="B38" s="120" t="s">
        <v>295</v>
      </c>
      <c r="C38" s="129" t="s">
        <v>296</v>
      </c>
      <c r="D38" s="122"/>
      <c r="E38" s="124"/>
    </row>
    <row r="39" spans="2:6" ht="36">
      <c r="B39" s="120">
        <v>21</v>
      </c>
      <c r="C39" s="129" t="s">
        <v>297</v>
      </c>
      <c r="D39" s="122"/>
      <c r="E39" s="124"/>
    </row>
    <row r="40" spans="2:6">
      <c r="B40" s="120">
        <v>22</v>
      </c>
      <c r="C40" s="129" t="s">
        <v>298</v>
      </c>
      <c r="D40" s="122"/>
      <c r="E40" s="124"/>
    </row>
    <row r="41" spans="2:6" ht="36">
      <c r="B41" s="120">
        <v>23</v>
      </c>
      <c r="C41" s="129" t="s">
        <v>299</v>
      </c>
      <c r="D41" s="122"/>
      <c r="E41" s="124"/>
    </row>
    <row r="42" spans="2:6">
      <c r="B42" s="120">
        <v>24</v>
      </c>
      <c r="C42" s="129" t="s">
        <v>23</v>
      </c>
      <c r="D42" s="122"/>
      <c r="E42" s="124"/>
    </row>
    <row r="43" spans="2:6">
      <c r="B43" s="120">
        <v>25</v>
      </c>
      <c r="C43" s="129" t="s">
        <v>300</v>
      </c>
      <c r="D43" s="122"/>
      <c r="E43" s="124"/>
    </row>
    <row r="44" spans="2:6">
      <c r="B44" s="120" t="s">
        <v>301</v>
      </c>
      <c r="C44" s="129" t="s">
        <v>302</v>
      </c>
      <c r="D44" s="122"/>
      <c r="E44" s="124"/>
    </row>
    <row r="45" spans="2:6" ht="48">
      <c r="B45" s="120" t="s">
        <v>303</v>
      </c>
      <c r="C45" s="129" t="s">
        <v>304</v>
      </c>
      <c r="D45" s="122"/>
      <c r="E45" s="124"/>
    </row>
    <row r="46" spans="2:6">
      <c r="B46" s="120">
        <v>26</v>
      </c>
      <c r="C46" s="129" t="s">
        <v>23</v>
      </c>
      <c r="D46" s="122"/>
      <c r="E46" s="124"/>
    </row>
    <row r="47" spans="2:6" ht="36">
      <c r="B47" s="120">
        <v>27</v>
      </c>
      <c r="C47" s="129" t="s">
        <v>305</v>
      </c>
      <c r="D47" s="122"/>
      <c r="E47" s="124"/>
      <c r="F47" s="130"/>
    </row>
    <row r="48" spans="2:6">
      <c r="B48" s="120" t="s">
        <v>306</v>
      </c>
      <c r="C48" s="129" t="s">
        <v>307</v>
      </c>
      <c r="D48" s="122"/>
      <c r="E48" s="124"/>
      <c r="F48" s="130"/>
    </row>
    <row r="49" spans="2:5">
      <c r="B49" s="120">
        <v>28</v>
      </c>
      <c r="C49" s="131" t="s">
        <v>308</v>
      </c>
      <c r="D49" s="1089">
        <f>+D22+D44</f>
        <v>-1520550</v>
      </c>
      <c r="E49" s="124"/>
    </row>
    <row r="50" spans="2:5">
      <c r="B50" s="1102">
        <v>29</v>
      </c>
      <c r="C50" s="1101" t="s">
        <v>50</v>
      </c>
      <c r="D50" s="1103">
        <f>+D49+D19</f>
        <v>113106842</v>
      </c>
      <c r="E50" s="124"/>
    </row>
    <row r="51" spans="2:5">
      <c r="B51" s="1284" t="s">
        <v>309</v>
      </c>
      <c r="C51" s="1285"/>
      <c r="D51" s="1285"/>
      <c r="E51" s="1286"/>
    </row>
    <row r="52" spans="2:5">
      <c r="B52" s="120">
        <v>30</v>
      </c>
      <c r="C52" s="129" t="s">
        <v>310</v>
      </c>
      <c r="D52" s="122"/>
      <c r="E52" s="123"/>
    </row>
    <row r="53" spans="2:5">
      <c r="B53" s="120">
        <v>31</v>
      </c>
      <c r="C53" s="129" t="s">
        <v>312</v>
      </c>
      <c r="D53" s="122"/>
      <c r="E53" s="124"/>
    </row>
    <row r="54" spans="2:5">
      <c r="B54" s="120">
        <v>32</v>
      </c>
      <c r="C54" s="129" t="s">
        <v>313</v>
      </c>
      <c r="D54" s="122"/>
      <c r="E54" s="124"/>
    </row>
    <row r="55" spans="2:5" ht="24">
      <c r="B55" s="120">
        <v>33</v>
      </c>
      <c r="C55" s="129" t="s">
        <v>314</v>
      </c>
      <c r="D55" s="122"/>
      <c r="E55" s="124"/>
    </row>
    <row r="56" spans="2:5" s="132" customFormat="1" ht="24">
      <c r="B56" s="120" t="s">
        <v>315</v>
      </c>
      <c r="C56" s="129" t="s">
        <v>316</v>
      </c>
      <c r="D56" s="122"/>
      <c r="E56" s="124"/>
    </row>
    <row r="57" spans="2:5" s="132" customFormat="1" ht="24">
      <c r="B57" s="120" t="s">
        <v>317</v>
      </c>
      <c r="C57" s="129" t="s">
        <v>318</v>
      </c>
      <c r="D57" s="122"/>
      <c r="E57" s="124"/>
    </row>
    <row r="58" spans="2:5" ht="36">
      <c r="B58" s="120">
        <v>34</v>
      </c>
      <c r="C58" s="129" t="s">
        <v>319</v>
      </c>
      <c r="D58" s="122"/>
      <c r="E58" s="124"/>
    </row>
    <row r="59" spans="2:5" ht="21" customHeight="1">
      <c r="B59" s="120">
        <v>35</v>
      </c>
      <c r="C59" s="129" t="s">
        <v>320</v>
      </c>
      <c r="D59" s="122"/>
      <c r="E59" s="124"/>
    </row>
    <row r="60" spans="2:5">
      <c r="B60" s="126">
        <v>36</v>
      </c>
      <c r="C60" s="131" t="s">
        <v>321</v>
      </c>
      <c r="D60" s="1090">
        <f>SUM(D52,D55:D58)</f>
        <v>0</v>
      </c>
      <c r="E60" s="124"/>
    </row>
    <row r="61" spans="2:5">
      <c r="B61" s="1284" t="s">
        <v>322</v>
      </c>
      <c r="C61" s="1285"/>
      <c r="D61" s="1285"/>
      <c r="E61" s="1286"/>
    </row>
    <row r="62" spans="2:5" ht="24">
      <c r="B62" s="120">
        <v>37</v>
      </c>
      <c r="C62" s="129" t="s">
        <v>323</v>
      </c>
      <c r="D62" s="122"/>
      <c r="E62" s="124"/>
    </row>
    <row r="63" spans="2:5" ht="48">
      <c r="B63" s="120">
        <v>38</v>
      </c>
      <c r="C63" s="129" t="s">
        <v>324</v>
      </c>
      <c r="D63" s="122"/>
      <c r="E63" s="124"/>
    </row>
    <row r="64" spans="2:5" ht="48">
      <c r="B64" s="120">
        <v>39</v>
      </c>
      <c r="C64" s="129" t="s">
        <v>325</v>
      </c>
      <c r="D64" s="122"/>
      <c r="E64" s="124"/>
    </row>
    <row r="65" spans="1:5" ht="48">
      <c r="B65" s="120">
        <v>40</v>
      </c>
      <c r="C65" s="129" t="s">
        <v>326</v>
      </c>
      <c r="D65" s="122"/>
      <c r="E65" s="124"/>
    </row>
    <row r="66" spans="1:5">
      <c r="B66" s="120">
        <v>41</v>
      </c>
      <c r="C66" s="129" t="s">
        <v>23</v>
      </c>
      <c r="D66" s="122"/>
      <c r="E66" s="124"/>
    </row>
    <row r="67" spans="1:5" ht="24">
      <c r="B67" s="120">
        <v>42</v>
      </c>
      <c r="C67" s="129" t="s">
        <v>327</v>
      </c>
      <c r="D67" s="122"/>
      <c r="E67" s="124"/>
    </row>
    <row r="68" spans="1:5">
      <c r="B68" s="120" t="s">
        <v>328</v>
      </c>
      <c r="C68" s="129" t="s">
        <v>329</v>
      </c>
      <c r="D68" s="122"/>
      <c r="E68" s="124"/>
    </row>
    <row r="69" spans="1:5">
      <c r="B69" s="126">
        <v>43</v>
      </c>
      <c r="C69" s="131" t="s">
        <v>330</v>
      </c>
      <c r="D69" s="127">
        <f>SUM(D62:D65,D67,D68)</f>
        <v>0</v>
      </c>
      <c r="E69" s="124"/>
    </row>
    <row r="70" spans="1:5">
      <c r="B70" s="126">
        <v>44</v>
      </c>
      <c r="C70" s="131" t="s">
        <v>331</v>
      </c>
      <c r="D70" s="1090">
        <f>+D60+D69</f>
        <v>0</v>
      </c>
      <c r="E70" s="124"/>
    </row>
    <row r="71" spans="1:5">
      <c r="B71" s="1094">
        <v>45</v>
      </c>
      <c r="C71" s="1101" t="s">
        <v>332</v>
      </c>
      <c r="D71" s="1096">
        <f>+D50+D70</f>
        <v>113106842</v>
      </c>
      <c r="E71" s="124"/>
    </row>
    <row r="72" spans="1:5">
      <c r="B72" s="1284" t="s">
        <v>333</v>
      </c>
      <c r="C72" s="1285"/>
      <c r="D72" s="1285"/>
      <c r="E72" s="1286"/>
    </row>
    <row r="73" spans="1:5">
      <c r="B73" s="120">
        <v>46</v>
      </c>
      <c r="C73" s="129" t="s">
        <v>310</v>
      </c>
      <c r="D73" s="122"/>
      <c r="E73" s="124"/>
    </row>
    <row r="74" spans="1:5" ht="36">
      <c r="B74" s="120">
        <v>47</v>
      </c>
      <c r="C74" s="129" t="s">
        <v>334</v>
      </c>
      <c r="D74" s="122"/>
      <c r="E74" s="124"/>
    </row>
    <row r="75" spans="1:5" s="132" customFormat="1" ht="24">
      <c r="A75" s="133"/>
      <c r="B75" s="120" t="s">
        <v>335</v>
      </c>
      <c r="C75" s="129" t="s">
        <v>336</v>
      </c>
      <c r="D75" s="122"/>
      <c r="E75" s="124"/>
    </row>
    <row r="76" spans="1:5" s="132" customFormat="1" ht="24">
      <c r="A76" s="133"/>
      <c r="B76" s="120" t="s">
        <v>337</v>
      </c>
      <c r="C76" s="129" t="s">
        <v>338</v>
      </c>
      <c r="D76" s="122"/>
      <c r="E76" s="124"/>
    </row>
    <row r="77" spans="1:5" ht="48">
      <c r="B77" s="120">
        <v>48</v>
      </c>
      <c r="C77" s="129" t="s">
        <v>339</v>
      </c>
      <c r="D77" s="122"/>
      <c r="E77" s="124"/>
    </row>
    <row r="78" spans="1:5" ht="21.6" customHeight="1">
      <c r="B78" s="120">
        <v>49</v>
      </c>
      <c r="C78" s="129" t="s">
        <v>340</v>
      </c>
      <c r="D78" s="122"/>
      <c r="E78" s="124"/>
    </row>
    <row r="79" spans="1:5">
      <c r="B79" s="120">
        <v>50</v>
      </c>
      <c r="C79" s="129" t="s">
        <v>341</v>
      </c>
      <c r="D79" s="122"/>
      <c r="E79" s="124"/>
    </row>
    <row r="80" spans="1:5">
      <c r="B80" s="126">
        <v>51</v>
      </c>
      <c r="C80" s="131" t="s">
        <v>342</v>
      </c>
      <c r="D80" s="127">
        <f>SUM(D73:D77,D79)</f>
        <v>0</v>
      </c>
      <c r="E80" s="128"/>
    </row>
    <row r="81" spans="2:5">
      <c r="B81" s="1284" t="s">
        <v>343</v>
      </c>
      <c r="C81" s="1285"/>
      <c r="D81" s="1285"/>
      <c r="E81" s="1286"/>
    </row>
    <row r="82" spans="2:5" ht="24">
      <c r="B82" s="120">
        <v>52</v>
      </c>
      <c r="C82" s="129" t="s">
        <v>344</v>
      </c>
      <c r="D82" s="122"/>
      <c r="E82" s="124"/>
    </row>
    <row r="83" spans="2:5" ht="48">
      <c r="B83" s="120">
        <v>53</v>
      </c>
      <c r="C83" s="129" t="s">
        <v>345</v>
      </c>
      <c r="D83" s="122"/>
      <c r="E83" s="124"/>
    </row>
    <row r="84" spans="2:5" ht="48">
      <c r="B84" s="120">
        <v>54</v>
      </c>
      <c r="C84" s="129" t="s">
        <v>346</v>
      </c>
      <c r="D84" s="122"/>
      <c r="E84" s="124"/>
    </row>
    <row r="85" spans="2:5">
      <c r="B85" s="120" t="s">
        <v>347</v>
      </c>
      <c r="C85" s="129" t="s">
        <v>23</v>
      </c>
      <c r="D85" s="122"/>
      <c r="E85" s="124"/>
    </row>
    <row r="86" spans="2:5" ht="48">
      <c r="B86" s="120">
        <v>55</v>
      </c>
      <c r="C86" s="129" t="s">
        <v>348</v>
      </c>
      <c r="D86" s="122"/>
      <c r="E86" s="124"/>
    </row>
    <row r="87" spans="2:5">
      <c r="B87" s="120">
        <v>56</v>
      </c>
      <c r="C87" s="129" t="s">
        <v>23</v>
      </c>
      <c r="D87" s="122"/>
      <c r="E87" s="124"/>
    </row>
    <row r="88" spans="2:5" ht="36">
      <c r="B88" s="120" t="s">
        <v>349</v>
      </c>
      <c r="C88" s="124" t="s">
        <v>350</v>
      </c>
      <c r="D88" s="127"/>
      <c r="E88" s="124"/>
    </row>
    <row r="89" spans="2:5">
      <c r="B89" s="120" t="s">
        <v>351</v>
      </c>
      <c r="C89" s="124" t="s">
        <v>352</v>
      </c>
      <c r="D89" s="127"/>
      <c r="E89" s="124"/>
    </row>
    <row r="90" spans="2:5">
      <c r="B90" s="126">
        <v>57</v>
      </c>
      <c r="C90" s="128" t="s">
        <v>353</v>
      </c>
      <c r="D90" s="127">
        <f>SUM(D82:D84,D86,D88,D89)</f>
        <v>0</v>
      </c>
      <c r="E90" s="124"/>
    </row>
    <row r="91" spans="2:5">
      <c r="B91" s="126">
        <v>58</v>
      </c>
      <c r="C91" s="128" t="s">
        <v>354</v>
      </c>
      <c r="D91" s="127">
        <f>+D80+D90</f>
        <v>0</v>
      </c>
      <c r="E91" s="124"/>
    </row>
    <row r="92" spans="2:5">
      <c r="B92" s="1094">
        <v>59</v>
      </c>
      <c r="C92" s="1095" t="s">
        <v>355</v>
      </c>
      <c r="D92" s="1096">
        <f>+D71+D91</f>
        <v>113106842</v>
      </c>
      <c r="E92" s="124"/>
    </row>
    <row r="93" spans="2:5">
      <c r="B93" s="1091">
        <v>60</v>
      </c>
      <c r="C93" s="1092" t="s">
        <v>4</v>
      </c>
      <c r="D93" s="1093">
        <v>411910472</v>
      </c>
      <c r="E93" s="128"/>
    </row>
    <row r="94" spans="2:5">
      <c r="B94" s="1284" t="s">
        <v>356</v>
      </c>
      <c r="C94" s="1285"/>
      <c r="D94" s="1285"/>
      <c r="E94" s="1286"/>
    </row>
    <row r="95" spans="2:5">
      <c r="B95" s="120">
        <v>61</v>
      </c>
      <c r="C95" s="129" t="s">
        <v>357</v>
      </c>
      <c r="D95" s="1097">
        <f>+D50/D93</f>
        <v>0.27459083875876794</v>
      </c>
      <c r="E95" s="124"/>
    </row>
    <row r="96" spans="2:5">
      <c r="B96" s="120">
        <v>62</v>
      </c>
      <c r="C96" s="129" t="s">
        <v>358</v>
      </c>
      <c r="D96" s="1097">
        <f>D71/D93</f>
        <v>0.27459083875876794</v>
      </c>
      <c r="E96" s="124"/>
    </row>
    <row r="97" spans="2:5">
      <c r="B97" s="120">
        <v>63</v>
      </c>
      <c r="C97" s="129" t="s">
        <v>359</v>
      </c>
      <c r="D97" s="1098">
        <f>D92/D93</f>
        <v>0.27459083875876794</v>
      </c>
      <c r="E97" s="124"/>
    </row>
    <row r="98" spans="2:5" ht="14.4" customHeight="1">
      <c r="B98" s="120">
        <v>64</v>
      </c>
      <c r="C98" s="129" t="s">
        <v>360</v>
      </c>
      <c r="D98" s="1099">
        <f>SUM(D99:D102)</f>
        <v>12357314.16</v>
      </c>
      <c r="E98" s="124"/>
    </row>
    <row r="99" spans="2:5" ht="17.399999999999999" customHeight="1">
      <c r="B99" s="120">
        <v>65</v>
      </c>
      <c r="C99" s="124" t="s">
        <v>361</v>
      </c>
      <c r="D99" s="1099">
        <f>+D93*2.5%</f>
        <v>10297761.800000001</v>
      </c>
      <c r="E99" s="124"/>
    </row>
    <row r="100" spans="2:5">
      <c r="B100" s="120">
        <v>66</v>
      </c>
      <c r="C100" s="124" t="s">
        <v>362</v>
      </c>
      <c r="D100" s="1099">
        <f>+D93*0.5 %</f>
        <v>2059552.36</v>
      </c>
      <c r="E100" s="124"/>
    </row>
    <row r="101" spans="2:5">
      <c r="B101" s="120">
        <v>67</v>
      </c>
      <c r="C101" s="124" t="s">
        <v>363</v>
      </c>
      <c r="D101" s="1099">
        <v>0</v>
      </c>
      <c r="E101" s="124"/>
    </row>
    <row r="102" spans="2:5" ht="24">
      <c r="B102" s="120" t="s">
        <v>364</v>
      </c>
      <c r="C102" s="129" t="s">
        <v>365</v>
      </c>
      <c r="D102" s="1099">
        <v>0</v>
      </c>
      <c r="E102" s="124"/>
    </row>
    <row r="103" spans="2:5" ht="24">
      <c r="B103" s="120" t="s">
        <v>366</v>
      </c>
      <c r="C103" s="129" t="s">
        <v>367</v>
      </c>
      <c r="D103" s="1099">
        <v>0</v>
      </c>
      <c r="E103" s="124"/>
    </row>
    <row r="104" spans="2:5" ht="24">
      <c r="B104" s="120">
        <v>68</v>
      </c>
      <c r="C104" s="131" t="s">
        <v>368</v>
      </c>
      <c r="D104" s="1100">
        <f>+(D50-D98)/D93</f>
        <v>0.24459083875876797</v>
      </c>
      <c r="E104" s="124"/>
    </row>
    <row r="105" spans="2:5">
      <c r="B105" s="1284" t="s">
        <v>369</v>
      </c>
      <c r="C105" s="1285"/>
      <c r="D105" s="1285"/>
      <c r="E105" s="1286"/>
    </row>
    <row r="106" spans="2:5">
      <c r="B106" s="120">
        <v>69</v>
      </c>
      <c r="C106" s="134" t="s">
        <v>370</v>
      </c>
      <c r="D106" s="122"/>
      <c r="E106" s="124"/>
    </row>
    <row r="107" spans="2:5">
      <c r="B107" s="120">
        <v>70</v>
      </c>
      <c r="C107" s="134" t="s">
        <v>370</v>
      </c>
      <c r="D107" s="122"/>
      <c r="E107" s="124"/>
    </row>
    <row r="108" spans="2:5">
      <c r="B108" s="120">
        <v>71</v>
      </c>
      <c r="C108" s="134" t="s">
        <v>370</v>
      </c>
      <c r="D108" s="122"/>
      <c r="E108" s="124"/>
    </row>
    <row r="109" spans="2:5">
      <c r="B109" s="1284" t="s">
        <v>371</v>
      </c>
      <c r="C109" s="1285"/>
      <c r="D109" s="1285"/>
      <c r="E109" s="1286"/>
    </row>
    <row r="110" spans="2:5" ht="32.25" customHeight="1">
      <c r="B110" s="1293">
        <v>72</v>
      </c>
      <c r="C110" s="1296" t="s">
        <v>372</v>
      </c>
      <c r="D110" s="1293"/>
      <c r="E110" s="1299"/>
    </row>
    <row r="111" spans="2:5" ht="11.1" customHeight="1">
      <c r="B111" s="1294"/>
      <c r="C111" s="1297"/>
      <c r="D111" s="1294"/>
      <c r="E111" s="1300"/>
    </row>
    <row r="112" spans="2:5">
      <c r="B112" s="1295"/>
      <c r="C112" s="1298"/>
      <c r="D112" s="1295"/>
      <c r="E112" s="1301"/>
    </row>
    <row r="113" spans="2:5" ht="48">
      <c r="B113" s="120">
        <v>73</v>
      </c>
      <c r="C113" s="129" t="s">
        <v>373</v>
      </c>
      <c r="D113" s="122"/>
      <c r="E113" s="124"/>
    </row>
    <row r="114" spans="2:5">
      <c r="B114" s="120">
        <v>74</v>
      </c>
      <c r="C114" s="129" t="s">
        <v>23</v>
      </c>
      <c r="D114" s="122"/>
      <c r="E114" s="124"/>
    </row>
    <row r="115" spans="2:5" ht="36">
      <c r="B115" s="120">
        <v>75</v>
      </c>
      <c r="C115" s="129" t="s">
        <v>374</v>
      </c>
      <c r="D115" s="122"/>
      <c r="E115" s="124"/>
    </row>
    <row r="116" spans="2:5">
      <c r="B116" s="1284" t="s">
        <v>375</v>
      </c>
      <c r="C116" s="1285"/>
      <c r="D116" s="1285"/>
      <c r="E116" s="1286"/>
    </row>
    <row r="117" spans="2:5" ht="24">
      <c r="B117" s="120">
        <v>76</v>
      </c>
      <c r="C117" s="129" t="s">
        <v>376</v>
      </c>
      <c r="D117" s="122"/>
      <c r="E117" s="124"/>
    </row>
    <row r="118" spans="2:5" ht="24">
      <c r="B118" s="120">
        <v>77</v>
      </c>
      <c r="C118" s="129" t="s">
        <v>377</v>
      </c>
      <c r="D118" s="122"/>
      <c r="E118" s="124"/>
    </row>
    <row r="119" spans="2:5" ht="24">
      <c r="B119" s="120">
        <v>78</v>
      </c>
      <c r="C119" s="129" t="s">
        <v>378</v>
      </c>
      <c r="D119" s="122"/>
      <c r="E119" s="124"/>
    </row>
    <row r="120" spans="2:5" ht="24">
      <c r="B120" s="120">
        <v>79</v>
      </c>
      <c r="C120" s="129" t="s">
        <v>379</v>
      </c>
      <c r="D120" s="122"/>
      <c r="E120" s="124"/>
    </row>
    <row r="121" spans="2:5">
      <c r="B121" s="1290" t="s">
        <v>380</v>
      </c>
      <c r="C121" s="1291"/>
      <c r="D121" s="1291"/>
      <c r="E121" s="1292"/>
    </row>
    <row r="122" spans="2:5" ht="24">
      <c r="B122" s="120">
        <v>80</v>
      </c>
      <c r="C122" s="129" t="s">
        <v>381</v>
      </c>
      <c r="D122" s="129"/>
      <c r="E122" s="124"/>
    </row>
    <row r="123" spans="2:5" ht="24">
      <c r="B123" s="120">
        <v>81</v>
      </c>
      <c r="C123" s="129" t="s">
        <v>382</v>
      </c>
      <c r="D123" s="129"/>
      <c r="E123" s="124" t="s">
        <v>147</v>
      </c>
    </row>
    <row r="124" spans="2:5" ht="24">
      <c r="B124" s="120">
        <v>82</v>
      </c>
      <c r="C124" s="129" t="s">
        <v>383</v>
      </c>
      <c r="D124" s="121"/>
      <c r="E124" s="124"/>
    </row>
    <row r="125" spans="2:5" ht="24">
      <c r="B125" s="120">
        <v>83</v>
      </c>
      <c r="C125" s="129" t="s">
        <v>384</v>
      </c>
      <c r="D125" s="121"/>
      <c r="E125" s="124"/>
    </row>
    <row r="126" spans="2:5" ht="24">
      <c r="B126" s="120">
        <v>84</v>
      </c>
      <c r="C126" s="129" t="s">
        <v>385</v>
      </c>
      <c r="D126" s="121"/>
      <c r="E126" s="124"/>
    </row>
    <row r="127" spans="2:5" ht="24">
      <c r="B127" s="120">
        <v>85</v>
      </c>
      <c r="C127" s="129" t="s">
        <v>386</v>
      </c>
      <c r="D127" s="121"/>
      <c r="E127" s="124"/>
    </row>
    <row r="128" spans="2:5">
      <c r="B128" s="135"/>
    </row>
    <row r="129" spans="2:2">
      <c r="B129" s="135"/>
    </row>
    <row r="130" spans="2:2">
      <c r="B130" s="136"/>
    </row>
    <row r="131" spans="2:2">
      <c r="B131" s="136"/>
    </row>
    <row r="132" spans="2:2">
      <c r="B132" s="136"/>
    </row>
    <row r="133" spans="2:2">
      <c r="B133" s="136"/>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sheetPr>
    <tabColor rgb="FF92D050"/>
    <pageSetUpPr fitToPage="1"/>
  </sheetPr>
  <dimension ref="B1:T72"/>
  <sheetViews>
    <sheetView showGridLines="0" view="pageLayout" zoomScale="90" zoomScaleNormal="100" zoomScalePageLayoutView="90" workbookViewId="0">
      <selection activeCell="K64" sqref="K64"/>
    </sheetView>
  </sheetViews>
  <sheetFormatPr defaultColWidth="9" defaultRowHeight="14.4"/>
  <cols>
    <col min="3" max="3" width="53" customWidth="1"/>
    <col min="4" max="4" width="39.5546875" customWidth="1"/>
    <col min="5" max="5" width="37.109375" customWidth="1"/>
    <col min="6" max="6" width="20.44140625" customWidth="1"/>
  </cols>
  <sheetData>
    <row r="1" spans="2:20" ht="15.6">
      <c r="C1" s="137"/>
    </row>
    <row r="2" spans="2:20" ht="18">
      <c r="B2" s="138" t="s">
        <v>255</v>
      </c>
    </row>
    <row r="3" spans="2:20" ht="15" customHeight="1">
      <c r="B3" s="1302" t="s">
        <v>387</v>
      </c>
      <c r="C3" s="1302"/>
      <c r="D3" s="1302"/>
      <c r="E3" s="1302"/>
      <c r="F3" s="1302"/>
      <c r="G3" s="139"/>
      <c r="H3" s="139"/>
      <c r="I3" s="139"/>
      <c r="J3" s="139"/>
      <c r="K3" s="139"/>
      <c r="L3" s="139"/>
      <c r="M3" s="139"/>
      <c r="N3" s="139"/>
      <c r="O3" s="139"/>
      <c r="P3" s="139"/>
      <c r="Q3" s="139"/>
      <c r="R3" s="139"/>
      <c r="S3" s="139"/>
      <c r="T3" s="139"/>
    </row>
    <row r="4" spans="2:20">
      <c r="B4" s="1302"/>
      <c r="C4" s="1302"/>
      <c r="D4" s="1302"/>
      <c r="E4" s="1302"/>
      <c r="F4" s="1302"/>
      <c r="G4" s="139"/>
      <c r="H4" s="139"/>
      <c r="I4" s="139"/>
      <c r="J4" s="139"/>
      <c r="K4" s="139"/>
      <c r="L4" s="139"/>
      <c r="M4" s="139"/>
      <c r="N4" s="139"/>
      <c r="O4" s="139"/>
      <c r="P4" s="139"/>
      <c r="Q4" s="139"/>
      <c r="R4" s="139"/>
      <c r="S4" s="139"/>
      <c r="T4" s="139"/>
    </row>
    <row r="5" spans="2:20">
      <c r="B5" s="1302"/>
      <c r="C5" s="1302"/>
      <c r="D5" s="1302"/>
      <c r="E5" s="1302"/>
      <c r="F5" s="1302"/>
      <c r="G5" s="139"/>
      <c r="H5" s="139"/>
      <c r="I5" s="139"/>
      <c r="J5" s="139"/>
      <c r="K5" s="139"/>
      <c r="L5" s="139"/>
      <c r="M5" s="139"/>
      <c r="N5" s="139"/>
      <c r="O5" s="139"/>
      <c r="P5" s="139"/>
      <c r="Q5" s="139"/>
      <c r="R5" s="139"/>
      <c r="S5" s="139"/>
      <c r="T5" s="139"/>
    </row>
    <row r="6" spans="2:20">
      <c r="B6" s="1"/>
      <c r="C6" s="23"/>
      <c r="D6" s="39" t="s">
        <v>6</v>
      </c>
      <c r="E6" s="39" t="s">
        <v>7</v>
      </c>
      <c r="F6" s="39" t="s">
        <v>8</v>
      </c>
    </row>
    <row r="7" spans="2:20">
      <c r="B7" s="1"/>
      <c r="C7" s="140"/>
      <c r="D7" s="141" t="s">
        <v>388</v>
      </c>
      <c r="E7" s="141" t="s">
        <v>389</v>
      </c>
      <c r="F7" s="141" t="s">
        <v>390</v>
      </c>
    </row>
    <row r="8" spans="2:20" ht="15" thickBot="1">
      <c r="B8" s="1"/>
      <c r="C8" s="140"/>
      <c r="D8" s="141" t="s">
        <v>391</v>
      </c>
      <c r="E8" s="141" t="s">
        <v>391</v>
      </c>
      <c r="F8" s="141"/>
    </row>
    <row r="9" spans="2:20" ht="30" customHeight="1" thickBot="1">
      <c r="B9" s="1303" t="s">
        <v>2109</v>
      </c>
      <c r="C9" s="1304"/>
      <c r="D9" s="1304"/>
      <c r="E9" s="1304"/>
      <c r="F9" s="1305"/>
    </row>
    <row r="10" spans="2:20">
      <c r="B10" s="1106">
        <v>1</v>
      </c>
      <c r="C10" s="1107" t="s">
        <v>2110</v>
      </c>
      <c r="D10" s="1108">
        <v>52330418</v>
      </c>
      <c r="E10" s="1109"/>
      <c r="F10" s="1110"/>
    </row>
    <row r="11" spans="2:20">
      <c r="B11" s="1111">
        <v>2</v>
      </c>
      <c r="C11" s="1112" t="s">
        <v>2111</v>
      </c>
      <c r="D11" s="1113">
        <v>0</v>
      </c>
      <c r="E11" s="1114"/>
      <c r="F11" s="1115"/>
    </row>
    <row r="12" spans="2:20">
      <c r="B12" s="1111">
        <v>3</v>
      </c>
      <c r="C12" s="1112" t="s">
        <v>2112</v>
      </c>
      <c r="D12" s="1113">
        <v>0</v>
      </c>
      <c r="E12" s="1114"/>
      <c r="F12" s="1116"/>
    </row>
    <row r="13" spans="2:20">
      <c r="B13" s="1111">
        <v>4</v>
      </c>
      <c r="C13" s="1112" t="s">
        <v>2113</v>
      </c>
      <c r="D13" s="1113">
        <v>0</v>
      </c>
      <c r="E13" s="1114"/>
      <c r="F13" s="1115"/>
    </row>
    <row r="14" spans="2:20">
      <c r="B14" s="1111">
        <v>5</v>
      </c>
      <c r="C14" s="1112" t="s">
        <v>2114</v>
      </c>
      <c r="D14" s="1113">
        <v>2293956855</v>
      </c>
      <c r="E14" s="1114"/>
      <c r="F14" s="1115"/>
    </row>
    <row r="15" spans="2:20">
      <c r="B15" s="1111">
        <v>6</v>
      </c>
      <c r="C15" s="1112" t="s">
        <v>2112</v>
      </c>
      <c r="D15" s="1113">
        <v>838955057</v>
      </c>
      <c r="E15" s="1114"/>
      <c r="F15" s="1115"/>
    </row>
    <row r="16" spans="2:20">
      <c r="B16" s="1111">
        <v>7</v>
      </c>
      <c r="C16" s="1112" t="s">
        <v>2113</v>
      </c>
      <c r="D16" s="1113">
        <v>1455001798</v>
      </c>
      <c r="E16" s="1114"/>
      <c r="F16" s="1115"/>
    </row>
    <row r="17" spans="2:6">
      <c r="B17" s="1111">
        <v>8</v>
      </c>
      <c r="C17" s="1112" t="s">
        <v>2115</v>
      </c>
      <c r="D17" s="1113">
        <v>248603178</v>
      </c>
      <c r="E17" s="1114"/>
      <c r="F17" s="1115"/>
    </row>
    <row r="18" spans="2:6">
      <c r="B18" s="1111">
        <v>9</v>
      </c>
      <c r="C18" s="1112" t="s">
        <v>2112</v>
      </c>
      <c r="D18" s="1113">
        <v>248600000</v>
      </c>
      <c r="E18" s="1114"/>
      <c r="F18" s="1115"/>
    </row>
    <row r="19" spans="2:6">
      <c r="B19" s="1111">
        <v>10</v>
      </c>
      <c r="C19" s="1112" t="s">
        <v>2113</v>
      </c>
      <c r="D19" s="1113">
        <v>3178</v>
      </c>
      <c r="E19" s="1114"/>
      <c r="F19" s="1115"/>
    </row>
    <row r="20" spans="2:6">
      <c r="B20" s="1111">
        <v>11</v>
      </c>
      <c r="C20" s="1112" t="s">
        <v>779</v>
      </c>
      <c r="D20" s="1113">
        <v>483845000</v>
      </c>
      <c r="E20" s="1114"/>
      <c r="F20" s="1115"/>
    </row>
    <row r="21" spans="2:6">
      <c r="B21" s="1111">
        <v>12</v>
      </c>
      <c r="C21" s="1112" t="s">
        <v>2116</v>
      </c>
      <c r="D21" s="1113">
        <v>446298492</v>
      </c>
      <c r="E21" s="1114"/>
      <c r="F21" s="1115"/>
    </row>
    <row r="22" spans="2:6">
      <c r="B22" s="1111">
        <v>13</v>
      </c>
      <c r="C22" s="1112" t="s">
        <v>2117</v>
      </c>
      <c r="D22" s="1113">
        <v>37546509</v>
      </c>
      <c r="E22" s="1114"/>
      <c r="F22" s="1115"/>
    </row>
    <row r="23" spans="2:6">
      <c r="B23" s="1111">
        <v>14</v>
      </c>
      <c r="C23" s="1112" t="s">
        <v>2118</v>
      </c>
      <c r="D23" s="1113">
        <v>1112349</v>
      </c>
      <c r="E23" s="1114"/>
      <c r="F23" s="1115"/>
    </row>
    <row r="24" spans="2:6">
      <c r="B24" s="1111">
        <v>15</v>
      </c>
      <c r="C24" s="1112" t="s">
        <v>2119</v>
      </c>
      <c r="D24" s="1113">
        <v>0</v>
      </c>
      <c r="E24" s="1114"/>
      <c r="F24" s="1115"/>
    </row>
    <row r="25" spans="2:6">
      <c r="B25" s="1111">
        <v>16</v>
      </c>
      <c r="C25" s="1112" t="s">
        <v>2120</v>
      </c>
      <c r="D25" s="1113">
        <v>0</v>
      </c>
      <c r="E25" s="1114"/>
      <c r="F25" s="1115"/>
    </row>
    <row r="26" spans="2:6">
      <c r="B26" s="1111">
        <v>17</v>
      </c>
      <c r="C26" s="1112" t="s">
        <v>2121</v>
      </c>
      <c r="D26" s="1113">
        <v>0</v>
      </c>
      <c r="E26" s="1114"/>
      <c r="F26" s="1115"/>
    </row>
    <row r="27" spans="2:6">
      <c r="B27" s="1111">
        <v>18</v>
      </c>
      <c r="C27" s="1112" t="s">
        <v>2120</v>
      </c>
      <c r="D27" s="1113">
        <v>0</v>
      </c>
      <c r="E27" s="1114"/>
      <c r="F27" s="1115"/>
    </row>
    <row r="28" spans="2:6" ht="30" customHeight="1">
      <c r="B28" s="1111">
        <v>19</v>
      </c>
      <c r="C28" s="1112" t="s">
        <v>2122</v>
      </c>
      <c r="D28" s="1113">
        <v>1520549</v>
      </c>
      <c r="E28" s="1114"/>
      <c r="F28" s="1130">
        <f>-'EU CC1'!D22</f>
        <v>1520550</v>
      </c>
    </row>
    <row r="29" spans="2:6">
      <c r="B29" s="1111">
        <v>20</v>
      </c>
      <c r="C29" s="1112" t="s">
        <v>2123</v>
      </c>
      <c r="D29" s="1113">
        <v>0</v>
      </c>
      <c r="E29" s="1114"/>
      <c r="F29" s="1115"/>
    </row>
    <row r="30" spans="2:6">
      <c r="B30" s="1111">
        <v>21</v>
      </c>
      <c r="C30" s="1112" t="s">
        <v>2124</v>
      </c>
      <c r="D30" s="1113">
        <v>0</v>
      </c>
      <c r="E30" s="1114"/>
      <c r="F30" s="1115"/>
    </row>
    <row r="31" spans="2:6">
      <c r="B31" s="1111">
        <v>22</v>
      </c>
      <c r="C31" s="1112" t="s">
        <v>2125</v>
      </c>
      <c r="D31" s="1113">
        <v>1763643</v>
      </c>
      <c r="E31" s="1114"/>
      <c r="F31" s="1115"/>
    </row>
    <row r="32" spans="2:6">
      <c r="B32" s="1111">
        <v>23</v>
      </c>
      <c r="C32" s="1112" t="s">
        <v>2126</v>
      </c>
      <c r="D32" s="1113">
        <v>0</v>
      </c>
      <c r="E32" s="1114"/>
      <c r="F32" s="1115"/>
    </row>
    <row r="33" spans="2:6">
      <c r="B33" s="1111">
        <v>24</v>
      </c>
      <c r="C33" s="1112" t="s">
        <v>1389</v>
      </c>
      <c r="D33" s="1113">
        <v>88340637</v>
      </c>
      <c r="E33" s="1114"/>
      <c r="F33" s="1115"/>
    </row>
    <row r="34" spans="2:6">
      <c r="B34" s="1111">
        <v>25</v>
      </c>
      <c r="C34" s="1112" t="s">
        <v>2127</v>
      </c>
      <c r="D34" s="1113">
        <v>0</v>
      </c>
      <c r="E34" s="1114"/>
      <c r="F34" s="1115"/>
    </row>
    <row r="35" spans="2:6">
      <c r="B35" s="1111">
        <v>26</v>
      </c>
      <c r="C35" s="1112" t="s">
        <v>2128</v>
      </c>
      <c r="D35" s="1113">
        <v>420062</v>
      </c>
      <c r="E35" s="1114"/>
      <c r="F35" s="1115"/>
    </row>
    <row r="36" spans="2:6" ht="15" thickBot="1">
      <c r="B36" s="1117">
        <v>27</v>
      </c>
      <c r="C36" s="1118" t="s">
        <v>392</v>
      </c>
      <c r="D36" s="1119">
        <f>SUM(D10:D11,D14,D17,D20,D23:D24,D26,D28,D31,D33:D35)</f>
        <v>3171892691</v>
      </c>
      <c r="E36" s="1120"/>
      <c r="F36" s="1121"/>
    </row>
    <row r="37" spans="2:6" ht="15" thickBot="1">
      <c r="B37" s="1303" t="s">
        <v>2129</v>
      </c>
      <c r="C37" s="1304"/>
      <c r="D37" s="1304"/>
      <c r="E37" s="1304"/>
      <c r="F37" s="1305"/>
    </row>
    <row r="38" spans="2:6">
      <c r="B38" s="1122">
        <v>28</v>
      </c>
      <c r="C38" s="1112" t="s">
        <v>2130</v>
      </c>
      <c r="D38" s="1113">
        <v>32</v>
      </c>
      <c r="E38" s="1123"/>
      <c r="F38" s="1124"/>
    </row>
    <row r="39" spans="2:6">
      <c r="B39" s="1111">
        <v>29</v>
      </c>
      <c r="C39" s="1112" t="s">
        <v>2112</v>
      </c>
      <c r="D39" s="1113">
        <v>32</v>
      </c>
      <c r="E39" s="1114"/>
      <c r="F39" s="1115"/>
    </row>
    <row r="40" spans="2:6">
      <c r="B40" s="1122">
        <v>30</v>
      </c>
      <c r="C40" s="1112" t="s">
        <v>2131</v>
      </c>
      <c r="D40" s="1113">
        <v>0</v>
      </c>
      <c r="E40" s="1114"/>
      <c r="F40" s="1115"/>
    </row>
    <row r="41" spans="2:6">
      <c r="B41" s="1111">
        <v>31</v>
      </c>
      <c r="C41" s="1112" t="s">
        <v>2132</v>
      </c>
      <c r="D41" s="1113">
        <v>2875327366</v>
      </c>
      <c r="E41" s="1114"/>
      <c r="F41" s="1115"/>
    </row>
    <row r="42" spans="2:6">
      <c r="B42" s="1122">
        <v>32</v>
      </c>
      <c r="C42" s="1112" t="s">
        <v>2112</v>
      </c>
      <c r="D42" s="1113">
        <v>2875185947</v>
      </c>
      <c r="E42" s="1114"/>
      <c r="F42" s="1115"/>
    </row>
    <row r="43" spans="2:6">
      <c r="B43" s="1111">
        <v>33</v>
      </c>
      <c r="C43" s="1112" t="s">
        <v>2131</v>
      </c>
      <c r="D43" s="1113">
        <v>141419</v>
      </c>
      <c r="E43" s="1114"/>
      <c r="F43" s="1115"/>
    </row>
    <row r="44" spans="2:6">
      <c r="B44" s="1122">
        <v>34</v>
      </c>
      <c r="C44" s="1112" t="s">
        <v>2133</v>
      </c>
      <c r="D44" s="1113">
        <v>0</v>
      </c>
      <c r="E44" s="1114"/>
      <c r="F44" s="1115"/>
    </row>
    <row r="45" spans="2:6">
      <c r="B45" s="1111">
        <v>35</v>
      </c>
      <c r="C45" s="1112" t="s">
        <v>2134</v>
      </c>
      <c r="D45" s="1113">
        <v>0</v>
      </c>
      <c r="E45" s="1114"/>
      <c r="F45" s="1115"/>
    </row>
    <row r="46" spans="2:6">
      <c r="B46" s="1122">
        <v>36</v>
      </c>
      <c r="C46" s="1112" t="s">
        <v>2135</v>
      </c>
      <c r="D46" s="1113">
        <v>0</v>
      </c>
      <c r="E46" s="1114"/>
      <c r="F46" s="1115"/>
    </row>
    <row r="47" spans="2:6">
      <c r="B47" s="1111">
        <v>37</v>
      </c>
      <c r="C47" s="1112" t="s">
        <v>2136</v>
      </c>
      <c r="D47" s="1113">
        <v>165128271</v>
      </c>
      <c r="E47" s="1114"/>
      <c r="F47" s="1115"/>
    </row>
    <row r="48" spans="2:6">
      <c r="B48" s="1122">
        <v>38</v>
      </c>
      <c r="C48" s="1112" t="s">
        <v>2137</v>
      </c>
      <c r="D48" s="1113">
        <v>20517</v>
      </c>
      <c r="E48" s="1114"/>
      <c r="F48" s="1115"/>
    </row>
    <row r="49" spans="2:6">
      <c r="B49" s="1111">
        <v>39</v>
      </c>
      <c r="C49" s="1112" t="s">
        <v>2138</v>
      </c>
      <c r="D49" s="1113">
        <v>7794990</v>
      </c>
      <c r="E49" s="1114"/>
      <c r="F49" s="1115"/>
    </row>
    <row r="50" spans="2:6">
      <c r="B50" s="1122">
        <v>40</v>
      </c>
      <c r="C50" s="1112" t="s">
        <v>2139</v>
      </c>
      <c r="D50" s="1113">
        <v>0</v>
      </c>
      <c r="E50" s="1114"/>
      <c r="F50" s="1115"/>
    </row>
    <row r="51" spans="2:6">
      <c r="B51" s="1111">
        <v>41</v>
      </c>
      <c r="C51" s="1112" t="s">
        <v>2140</v>
      </c>
      <c r="D51" s="1113">
        <v>0</v>
      </c>
      <c r="E51" s="1114"/>
      <c r="F51" s="1115"/>
    </row>
    <row r="52" spans="2:6">
      <c r="B52" s="1122">
        <v>42</v>
      </c>
      <c r="C52" s="1112" t="s">
        <v>2141</v>
      </c>
      <c r="D52" s="1113">
        <v>7794990</v>
      </c>
      <c r="E52" s="1114"/>
      <c r="F52" s="1115"/>
    </row>
    <row r="53" spans="2:6">
      <c r="B53" s="1111">
        <v>43</v>
      </c>
      <c r="C53" s="1112" t="s">
        <v>2142</v>
      </c>
      <c r="D53" s="1113">
        <v>0</v>
      </c>
      <c r="E53" s="1114"/>
      <c r="F53" s="1115"/>
    </row>
    <row r="54" spans="2:6" ht="15" thickBot="1">
      <c r="B54" s="1117">
        <v>44</v>
      </c>
      <c r="C54" s="1118" t="s">
        <v>393</v>
      </c>
      <c r="D54" s="1119">
        <f>SUM(D38,D41,D44,D47,D48:D49,D53)</f>
        <v>3048271176</v>
      </c>
      <c r="E54" s="1120"/>
      <c r="F54" s="1121"/>
    </row>
    <row r="55" spans="2:6" ht="15" thickBot="1">
      <c r="B55" s="1303" t="s">
        <v>237</v>
      </c>
      <c r="C55" s="1304"/>
      <c r="D55" s="1304"/>
      <c r="E55" s="1304"/>
      <c r="F55" s="1305"/>
    </row>
    <row r="56" spans="2:6">
      <c r="B56" s="1122">
        <v>45</v>
      </c>
      <c r="C56" s="1112" t="s">
        <v>2143</v>
      </c>
      <c r="D56" s="1113">
        <v>95650000</v>
      </c>
      <c r="E56" s="1123"/>
      <c r="F56" s="1131"/>
    </row>
    <row r="57" spans="2:6">
      <c r="B57" s="1111">
        <v>46</v>
      </c>
      <c r="C57" s="1112" t="s">
        <v>2144</v>
      </c>
      <c r="D57" s="1113">
        <v>95650000</v>
      </c>
      <c r="E57" s="1114"/>
      <c r="F57" s="1132">
        <f>+'EU CC1'!D9-D65</f>
        <v>95650000</v>
      </c>
    </row>
    <row r="58" spans="2:6">
      <c r="B58" s="1122">
        <v>47</v>
      </c>
      <c r="C58" s="1112" t="s">
        <v>2145</v>
      </c>
      <c r="D58" s="1113">
        <v>0</v>
      </c>
      <c r="E58" s="1114"/>
      <c r="F58" s="1132"/>
    </row>
    <row r="59" spans="2:6">
      <c r="B59" s="1111">
        <v>48</v>
      </c>
      <c r="C59" s="1112" t="s">
        <v>2146</v>
      </c>
      <c r="D59" s="1113">
        <v>0</v>
      </c>
      <c r="E59" s="1114"/>
      <c r="F59" s="1132"/>
    </row>
    <row r="60" spans="2:6">
      <c r="B60" s="1122">
        <v>49</v>
      </c>
      <c r="C60" s="1112" t="s">
        <v>2147</v>
      </c>
      <c r="D60" s="1113">
        <v>5715000</v>
      </c>
      <c r="E60" s="1114"/>
      <c r="F60" s="1132"/>
    </row>
    <row r="61" spans="2:6">
      <c r="B61" s="1111">
        <v>50</v>
      </c>
      <c r="C61" s="1112" t="s">
        <v>2148</v>
      </c>
      <c r="D61" s="1113">
        <v>5715000</v>
      </c>
      <c r="E61" s="1114"/>
      <c r="F61" s="1132">
        <f>+'EU CC1'!D14+'EU CC1'!D15</f>
        <v>5715000</v>
      </c>
    </row>
    <row r="62" spans="2:6">
      <c r="B62" s="1122">
        <v>51</v>
      </c>
      <c r="C62" s="1112" t="s">
        <v>2149</v>
      </c>
      <c r="D62" s="1113">
        <v>0</v>
      </c>
      <c r="E62" s="1114"/>
      <c r="F62" s="1132"/>
    </row>
    <row r="63" spans="2:6">
      <c r="B63" s="1111">
        <v>52</v>
      </c>
      <c r="C63" s="1112" t="s">
        <v>2150</v>
      </c>
      <c r="D63" s="1113">
        <v>0</v>
      </c>
      <c r="E63" s="1114"/>
      <c r="F63" s="1132"/>
    </row>
    <row r="64" spans="2:6">
      <c r="B64" s="1122">
        <v>53</v>
      </c>
      <c r="C64" s="1112" t="s">
        <v>2151</v>
      </c>
      <c r="D64" s="1113">
        <v>0</v>
      </c>
      <c r="E64" s="1114"/>
      <c r="F64" s="1132"/>
    </row>
    <row r="65" spans="2:9">
      <c r="B65" s="1111">
        <v>54</v>
      </c>
      <c r="C65" s="1112" t="s">
        <v>2152</v>
      </c>
      <c r="D65" s="1113">
        <v>154707</v>
      </c>
      <c r="E65" s="1114"/>
      <c r="F65" s="1132">
        <f>+'EU CC1'!D9-D57</f>
        <v>154707</v>
      </c>
    </row>
    <row r="66" spans="2:9">
      <c r="B66" s="1122">
        <v>55</v>
      </c>
      <c r="C66" s="1112" t="s">
        <v>2153</v>
      </c>
      <c r="D66" s="1113">
        <v>0</v>
      </c>
      <c r="E66" s="1114"/>
      <c r="F66" s="1132"/>
    </row>
    <row r="67" spans="2:9">
      <c r="B67" s="1111">
        <v>56</v>
      </c>
      <c r="C67" s="1112" t="s">
        <v>2154</v>
      </c>
      <c r="D67" s="1113">
        <v>0</v>
      </c>
      <c r="E67" s="1114"/>
      <c r="F67" s="1132"/>
    </row>
    <row r="68" spans="2:9">
      <c r="B68" s="1122">
        <v>57</v>
      </c>
      <c r="C68" s="1112" t="s">
        <v>2155</v>
      </c>
      <c r="D68" s="1113">
        <v>0</v>
      </c>
      <c r="E68" s="1114"/>
      <c r="F68" s="1132"/>
    </row>
    <row r="69" spans="2:9">
      <c r="B69" s="1111">
        <v>58</v>
      </c>
      <c r="C69" s="1112" t="s">
        <v>2156</v>
      </c>
      <c r="D69" s="1113">
        <v>0</v>
      </c>
      <c r="E69" s="1114"/>
      <c r="F69" s="1132"/>
    </row>
    <row r="70" spans="2:9">
      <c r="B70" s="1122">
        <v>59</v>
      </c>
      <c r="C70" s="1112" t="s">
        <v>2157</v>
      </c>
      <c r="D70" s="1113">
        <v>13107685</v>
      </c>
      <c r="E70" s="1114"/>
      <c r="F70" s="1132">
        <f>+'EU CC1'!D13</f>
        <v>13107685</v>
      </c>
      <c r="I70" s="35" t="s">
        <v>2159</v>
      </c>
    </row>
    <row r="71" spans="2:9">
      <c r="B71" s="1111">
        <v>60</v>
      </c>
      <c r="C71" s="1112" t="s">
        <v>2158</v>
      </c>
      <c r="D71" s="1113">
        <v>8994123</v>
      </c>
      <c r="E71" s="1114"/>
      <c r="F71" s="1132"/>
      <c r="I71" s="1129">
        <f>+D36-D54-D72</f>
        <v>0</v>
      </c>
    </row>
    <row r="72" spans="2:9" ht="15" thickBot="1">
      <c r="B72" s="1125">
        <v>61</v>
      </c>
      <c r="C72" s="1126" t="s">
        <v>394</v>
      </c>
      <c r="D72" s="1128">
        <f>SUM(D56,D59:D60,D64,D65:D66,D70,D71)</f>
        <v>123621515</v>
      </c>
      <c r="E72" s="1127"/>
      <c r="F72" s="1133"/>
    </row>
  </sheetData>
  <mergeCells count="4">
    <mergeCell ref="B3:F5"/>
    <mergeCell ref="B9:F9"/>
    <mergeCell ref="B37:F37"/>
    <mergeCell ref="B55:F55"/>
  </mergeCells>
  <pageMargins left="0.7" right="0.7" top="0.75" bottom="0.75" header="0.3" footer="0.3"/>
  <pageSetup paperSize="9" scale="45" orientation="landscape" r:id="rId1"/>
  <headerFooter>
    <oddHeader>&amp;CCS
Příloha VII</oddHeader>
    <oddFooter>&amp;C&amp;P</oddFooter>
  </headerFooter>
  <legacyDrawing r:id="rId2"/>
</worksheet>
</file>

<file path=xl/worksheets/sheet23.xml><?xml version="1.0" encoding="utf-8"?>
<worksheet xmlns="http://schemas.openxmlformats.org/spreadsheetml/2006/main" xmlns:r="http://schemas.openxmlformats.org/officeDocument/2006/relationships">
  <sheetPr>
    <tabColor rgb="FF92D050"/>
    <pageSetUpPr fitToPage="1"/>
  </sheetPr>
  <dimension ref="B2:E58"/>
  <sheetViews>
    <sheetView showGridLines="0" view="pageLayout" zoomScale="90" zoomScaleNormal="100" zoomScalePageLayoutView="90" workbookViewId="0">
      <selection activeCell="E6" sqref="E6"/>
    </sheetView>
  </sheetViews>
  <sheetFormatPr defaultColWidth="9" defaultRowHeight="14.4"/>
  <cols>
    <col min="3" max="3" width="117.44140625" customWidth="1"/>
    <col min="4" max="4" width="43.88671875" customWidth="1"/>
  </cols>
  <sheetData>
    <row r="2" spans="2:5" ht="18">
      <c r="B2" s="144" t="s">
        <v>256</v>
      </c>
    </row>
    <row r="4" spans="2:5">
      <c r="B4" s="145"/>
      <c r="C4" s="145"/>
      <c r="D4" s="146" t="s">
        <v>6</v>
      </c>
    </row>
    <row r="5" spans="2:5" ht="27" customHeight="1">
      <c r="B5" s="147"/>
      <c r="C5" s="148"/>
      <c r="D5" s="52" t="s">
        <v>395</v>
      </c>
    </row>
    <row r="6" spans="2:5">
      <c r="B6" s="143">
        <v>1</v>
      </c>
      <c r="C6" s="149" t="s">
        <v>396</v>
      </c>
      <c r="D6" s="149"/>
      <c r="E6" s="1038" t="s">
        <v>2050</v>
      </c>
    </row>
    <row r="7" spans="2:5">
      <c r="B7" s="143">
        <v>2</v>
      </c>
      <c r="C7" s="149" t="s">
        <v>397</v>
      </c>
      <c r="D7" s="149"/>
    </row>
    <row r="8" spans="2:5">
      <c r="B8" s="143" t="s">
        <v>398</v>
      </c>
      <c r="C8" s="149" t="s">
        <v>399</v>
      </c>
      <c r="D8" s="149"/>
    </row>
    <row r="9" spans="2:5">
      <c r="B9" s="143">
        <v>3</v>
      </c>
      <c r="C9" s="149" t="s">
        <v>400</v>
      </c>
      <c r="D9" s="149"/>
    </row>
    <row r="10" spans="2:5">
      <c r="B10" s="143" t="s">
        <v>401</v>
      </c>
      <c r="C10" s="149" t="s">
        <v>402</v>
      </c>
      <c r="D10" s="149"/>
    </row>
    <row r="11" spans="2:5">
      <c r="B11" s="143"/>
      <c r="C11" s="150" t="s">
        <v>403</v>
      </c>
      <c r="D11" s="149"/>
    </row>
    <row r="12" spans="2:5">
      <c r="B12" s="143">
        <v>4</v>
      </c>
      <c r="C12" s="149" t="s">
        <v>404</v>
      </c>
      <c r="D12" s="149"/>
    </row>
    <row r="13" spans="2:5">
      <c r="B13" s="143">
        <v>5</v>
      </c>
      <c r="C13" s="149" t="s">
        <v>405</v>
      </c>
      <c r="D13" s="149"/>
    </row>
    <row r="14" spans="2:5">
      <c r="B14" s="143">
        <v>6</v>
      </c>
      <c r="C14" s="149" t="s">
        <v>406</v>
      </c>
      <c r="D14" s="149"/>
    </row>
    <row r="15" spans="2:5">
      <c r="B15" s="143">
        <v>7</v>
      </c>
      <c r="C15" s="149" t="s">
        <v>407</v>
      </c>
      <c r="D15" s="149"/>
    </row>
    <row r="16" spans="2:5">
      <c r="B16" s="143">
        <v>8</v>
      </c>
      <c r="C16" s="149" t="s">
        <v>408</v>
      </c>
      <c r="D16" s="149"/>
    </row>
    <row r="17" spans="2:4">
      <c r="B17" s="143">
        <v>9</v>
      </c>
      <c r="C17" s="149" t="s">
        <v>409</v>
      </c>
      <c r="D17" s="149"/>
    </row>
    <row r="18" spans="2:4">
      <c r="B18" s="143" t="s">
        <v>410</v>
      </c>
      <c r="C18" s="149" t="s">
        <v>411</v>
      </c>
      <c r="D18" s="149"/>
    </row>
    <row r="19" spans="2:4">
      <c r="B19" s="143" t="s">
        <v>412</v>
      </c>
      <c r="C19" s="149" t="s">
        <v>413</v>
      </c>
      <c r="D19" s="149"/>
    </row>
    <row r="20" spans="2:4">
      <c r="B20" s="143">
        <v>10</v>
      </c>
      <c r="C20" s="149" t="s">
        <v>414</v>
      </c>
      <c r="D20" s="149"/>
    </row>
    <row r="21" spans="2:4">
      <c r="B21" s="143">
        <v>11</v>
      </c>
      <c r="C21" s="149" t="s">
        <v>415</v>
      </c>
      <c r="D21" s="149"/>
    </row>
    <row r="22" spans="2:4">
      <c r="B22" s="143">
        <v>12</v>
      </c>
      <c r="C22" s="149" t="s">
        <v>416</v>
      </c>
      <c r="D22" s="149"/>
    </row>
    <row r="23" spans="2:4">
      <c r="B23" s="143">
        <v>13</v>
      </c>
      <c r="C23" s="149" t="s">
        <v>417</v>
      </c>
      <c r="D23" s="149"/>
    </row>
    <row r="24" spans="2:4">
      <c r="B24" s="143">
        <v>14</v>
      </c>
      <c r="C24" s="149" t="s">
        <v>418</v>
      </c>
      <c r="D24" s="149"/>
    </row>
    <row r="25" spans="2:4">
      <c r="B25" s="1307">
        <v>15</v>
      </c>
      <c r="C25" s="1308" t="s">
        <v>419</v>
      </c>
      <c r="D25" s="1308"/>
    </row>
    <row r="26" spans="2:4" ht="3" customHeight="1">
      <c r="B26" s="1307"/>
      <c r="C26" s="1308"/>
      <c r="D26" s="1308"/>
    </row>
    <row r="27" spans="2:4">
      <c r="B27" s="143">
        <v>16</v>
      </c>
      <c r="C27" s="149" t="s">
        <v>420</v>
      </c>
      <c r="D27" s="149"/>
    </row>
    <row r="28" spans="2:4">
      <c r="B28" s="151"/>
      <c r="C28" s="150" t="s">
        <v>421</v>
      </c>
      <c r="D28" s="152"/>
    </row>
    <row r="29" spans="2:4">
      <c r="B29" s="1307">
        <v>17</v>
      </c>
      <c r="C29" s="1308" t="s">
        <v>422</v>
      </c>
      <c r="D29" s="1308"/>
    </row>
    <row r="30" spans="2:4">
      <c r="B30" s="1307"/>
      <c r="C30" s="1308"/>
      <c r="D30" s="1308"/>
    </row>
    <row r="31" spans="2:4">
      <c r="B31" s="143">
        <v>18</v>
      </c>
      <c r="C31" s="149" t="s">
        <v>423</v>
      </c>
      <c r="D31" s="149"/>
    </row>
    <row r="32" spans="2:4">
      <c r="B32" s="143">
        <v>19</v>
      </c>
      <c r="C32" s="149" t="s">
        <v>424</v>
      </c>
      <c r="D32" s="149"/>
    </row>
    <row r="33" spans="2:4">
      <c r="B33" s="143" t="s">
        <v>289</v>
      </c>
      <c r="C33" s="149" t="s">
        <v>425</v>
      </c>
      <c r="D33" s="149"/>
    </row>
    <row r="34" spans="2:4">
      <c r="B34" s="143" t="s">
        <v>291</v>
      </c>
      <c r="C34" s="149" t="s">
        <v>426</v>
      </c>
      <c r="D34" s="149"/>
    </row>
    <row r="35" spans="2:4">
      <c r="B35" s="143">
        <v>21</v>
      </c>
      <c r="C35" s="149" t="s">
        <v>427</v>
      </c>
      <c r="D35" s="149"/>
    </row>
    <row r="36" spans="2:4">
      <c r="B36" s="143">
        <v>22</v>
      </c>
      <c r="C36" s="149" t="s">
        <v>428</v>
      </c>
      <c r="D36" s="149"/>
    </row>
    <row r="37" spans="2:4">
      <c r="B37" s="143">
        <v>23</v>
      </c>
      <c r="C37" s="149" t="s">
        <v>429</v>
      </c>
      <c r="D37" s="149"/>
    </row>
    <row r="38" spans="2:4">
      <c r="B38" s="143">
        <v>24</v>
      </c>
      <c r="C38" s="149" t="s">
        <v>430</v>
      </c>
      <c r="D38" s="149"/>
    </row>
    <row r="39" spans="2:4">
      <c r="B39" s="143">
        <v>25</v>
      </c>
      <c r="C39" s="149" t="s">
        <v>431</v>
      </c>
      <c r="D39" s="149"/>
    </row>
    <row r="40" spans="2:4">
      <c r="B40" s="143">
        <v>26</v>
      </c>
      <c r="C40" s="149" t="s">
        <v>432</v>
      </c>
      <c r="D40" s="149"/>
    </row>
    <row r="41" spans="2:4">
      <c r="B41" s="143">
        <v>27</v>
      </c>
      <c r="C41" s="149" t="s">
        <v>433</v>
      </c>
      <c r="D41" s="149"/>
    </row>
    <row r="42" spans="2:4">
      <c r="B42" s="143">
        <v>28</v>
      </c>
      <c r="C42" s="149" t="s">
        <v>434</v>
      </c>
      <c r="D42" s="149"/>
    </row>
    <row r="43" spans="2:4">
      <c r="B43" s="143">
        <v>29</v>
      </c>
      <c r="C43" s="149" t="s">
        <v>435</v>
      </c>
      <c r="D43" s="149"/>
    </row>
    <row r="44" spans="2:4">
      <c r="B44" s="143">
        <v>30</v>
      </c>
      <c r="C44" s="149" t="s">
        <v>436</v>
      </c>
      <c r="D44" s="149"/>
    </row>
    <row r="45" spans="2:4">
      <c r="B45" s="143">
        <v>31</v>
      </c>
      <c r="C45" s="149" t="s">
        <v>437</v>
      </c>
      <c r="D45" s="149"/>
    </row>
    <row r="46" spans="2:4">
      <c r="B46" s="143">
        <v>32</v>
      </c>
      <c r="C46" s="149" t="s">
        <v>438</v>
      </c>
      <c r="D46" s="149"/>
    </row>
    <row r="47" spans="2:4">
      <c r="B47" s="143">
        <v>33</v>
      </c>
      <c r="C47" s="149" t="s">
        <v>439</v>
      </c>
      <c r="D47" s="142"/>
    </row>
    <row r="48" spans="2:4">
      <c r="B48" s="143">
        <v>34</v>
      </c>
      <c r="C48" s="149" t="s">
        <v>440</v>
      </c>
      <c r="D48" s="149"/>
    </row>
    <row r="49" spans="2:4">
      <c r="B49" s="52" t="s">
        <v>441</v>
      </c>
      <c r="C49" s="153" t="s">
        <v>442</v>
      </c>
      <c r="D49" s="149"/>
    </row>
    <row r="50" spans="2:4">
      <c r="B50" s="52" t="s">
        <v>443</v>
      </c>
      <c r="C50" s="153" t="s">
        <v>444</v>
      </c>
      <c r="D50" s="149"/>
    </row>
    <row r="51" spans="2:4">
      <c r="B51" s="143">
        <v>35</v>
      </c>
      <c r="C51" s="149" t="s">
        <v>445</v>
      </c>
      <c r="D51" s="149"/>
    </row>
    <row r="52" spans="2:4">
      <c r="B52" s="143">
        <v>36</v>
      </c>
      <c r="C52" s="149" t="s">
        <v>446</v>
      </c>
      <c r="D52" s="149"/>
    </row>
    <row r="53" spans="2:4">
      <c r="B53" s="143">
        <v>37</v>
      </c>
      <c r="C53" s="149" t="s">
        <v>447</v>
      </c>
      <c r="D53" s="149"/>
    </row>
    <row r="54" spans="2:4">
      <c r="B54" s="52" t="s">
        <v>448</v>
      </c>
      <c r="C54" s="153" t="s">
        <v>449</v>
      </c>
      <c r="D54" s="149"/>
    </row>
    <row r="55" spans="2:4" ht="25.35" customHeight="1">
      <c r="B55" s="1306" t="s">
        <v>450</v>
      </c>
      <c r="C55" s="1306"/>
      <c r="D55" s="1306"/>
    </row>
    <row r="56" spans="2:4">
      <c r="B56" s="1306"/>
      <c r="C56" s="1306"/>
      <c r="D56" s="1306"/>
    </row>
    <row r="57" spans="2:4">
      <c r="B57" s="154"/>
    </row>
    <row r="58" spans="2:4">
      <c r="B58" s="154"/>
    </row>
  </sheetData>
  <mergeCells count="7">
    <mergeCell ref="B55:D56"/>
    <mergeCell ref="B25:B26"/>
    <mergeCell ref="C25:C26"/>
    <mergeCell ref="D25:D26"/>
    <mergeCell ref="B29:B30"/>
    <mergeCell ref="C29:C30"/>
    <mergeCell ref="D29:D30"/>
  </mergeCells>
  <pageMargins left="0.7" right="0.7" top="0.75" bottom="0.75" header="0.3" footer="0.3"/>
  <pageSetup paperSize="9" scale="58" orientation="landscape" r:id="rId1"/>
  <headerFooter>
    <oddHeader>&amp;CCS
Příloha VII</oddHeader>
    <oddFooter>&amp;C&amp;P</oddFooter>
  </headerFooter>
</worksheet>
</file>

<file path=xl/worksheets/sheet24.xml><?xml version="1.0" encoding="utf-8"?>
<worksheet xmlns="http://schemas.openxmlformats.org/spreadsheetml/2006/main" xmlns:r="http://schemas.openxmlformats.org/officeDocument/2006/relationships">
  <sheetPr>
    <tabColor rgb="FF0070C0"/>
    <pageSetUpPr fitToPage="1"/>
  </sheetPr>
  <dimension ref="B2:L11"/>
  <sheetViews>
    <sheetView showGridLines="0" zoomScaleNormal="100" workbookViewId="0"/>
  </sheetViews>
  <sheetFormatPr defaultRowHeight="14.4"/>
  <cols>
    <col min="12" max="12" width="62" customWidth="1"/>
  </cols>
  <sheetData>
    <row r="2" spans="2:12">
      <c r="B2" t="s">
        <v>1856</v>
      </c>
    </row>
    <row r="3" spans="2:12">
      <c r="B3" t="s">
        <v>1857</v>
      </c>
    </row>
    <row r="5" spans="2:12">
      <c r="B5" s="1262" t="s">
        <v>451</v>
      </c>
      <c r="C5" s="1263"/>
      <c r="D5" s="1263"/>
      <c r="E5" s="1263"/>
      <c r="F5" s="1263"/>
      <c r="G5" s="1263"/>
      <c r="H5" s="1263"/>
      <c r="I5" s="1263"/>
      <c r="J5" s="1263"/>
      <c r="K5" s="1263"/>
      <c r="L5" s="1264"/>
    </row>
    <row r="6" spans="2:12">
      <c r="B6" s="1201" t="s">
        <v>452</v>
      </c>
      <c r="C6" s="1202"/>
      <c r="D6" s="1202"/>
      <c r="E6" s="1202"/>
      <c r="F6" s="1202"/>
      <c r="G6" s="1202"/>
      <c r="H6" s="1202"/>
      <c r="I6" s="1202"/>
      <c r="J6" s="1202"/>
      <c r="K6" s="1202"/>
      <c r="L6" s="1203"/>
    </row>
    <row r="7" spans="2:12" ht="22.5" customHeight="1">
      <c r="B7" s="1194"/>
      <c r="C7" s="1194"/>
      <c r="D7" s="1194"/>
      <c r="E7" s="1194"/>
      <c r="F7" s="1194"/>
      <c r="G7" s="1194"/>
      <c r="H7" s="1194"/>
      <c r="I7" s="1194"/>
      <c r="J7" s="1194"/>
      <c r="K7" s="1194"/>
      <c r="L7" s="1194"/>
    </row>
    <row r="8" spans="2:12" ht="22.5" customHeight="1">
      <c r="B8" s="1195"/>
      <c r="C8" s="1195"/>
      <c r="D8" s="1195"/>
      <c r="E8" s="1195"/>
      <c r="F8" s="1195"/>
      <c r="G8" s="1195"/>
      <c r="H8" s="1195"/>
      <c r="I8" s="1195"/>
      <c r="J8" s="1195"/>
      <c r="K8" s="1195"/>
      <c r="L8" s="1195"/>
    </row>
    <row r="9" spans="2:12" ht="22.5" customHeight="1">
      <c r="B9" s="1194"/>
      <c r="C9" s="1194"/>
      <c r="D9" s="1194"/>
      <c r="E9" s="1194"/>
      <c r="F9" s="1194"/>
      <c r="G9" s="1194"/>
      <c r="H9" s="1194"/>
      <c r="I9" s="1194"/>
      <c r="J9" s="1194"/>
      <c r="K9" s="1194"/>
      <c r="L9" s="1194"/>
    </row>
    <row r="10" spans="2:12" ht="22.5" customHeight="1"/>
    <row r="11" spans="2:12" ht="22.5" customHeight="1"/>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hyperlink ref="B6:L6" location="'EU CCyB2'!A1" display="Template EU CCyB2 - Amount of institution-specific countercyclical capital buffer"/>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5.xml><?xml version="1.0" encoding="utf-8"?>
<worksheet xmlns="http://schemas.openxmlformats.org/spreadsheetml/2006/main" xmlns:r="http://schemas.openxmlformats.org/officeDocument/2006/relationships">
  <sheetPr>
    <tabColor theme="9" tint="0.79998168889431442"/>
  </sheetPr>
  <dimension ref="A3:O15"/>
  <sheetViews>
    <sheetView showGridLines="0" view="pageLayout" zoomScaleNormal="80" workbookViewId="0"/>
  </sheetViews>
  <sheetFormatPr defaultColWidth="9.109375" defaultRowHeight="14.4"/>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11" customWidth="1"/>
    <col min="9" max="9" width="14" customWidth="1"/>
    <col min="10" max="10" width="25.88671875" bestFit="1" customWidth="1"/>
    <col min="11" max="11" width="27.88671875" customWidth="1"/>
    <col min="13" max="13" width="13.109375" customWidth="1"/>
    <col min="14" max="14" width="11.44140625" customWidth="1"/>
    <col min="15" max="15" width="14.5546875" customWidth="1"/>
  </cols>
  <sheetData>
    <row r="3" spans="1:15">
      <c r="B3" s="155" t="s">
        <v>451</v>
      </c>
    </row>
    <row r="4" spans="1:15" ht="18">
      <c r="B4" s="59"/>
    </row>
    <row r="6" spans="1:15" s="1" customFormat="1">
      <c r="A6" s="5"/>
      <c r="B6" s="5"/>
      <c r="C6" s="156" t="s">
        <v>6</v>
      </c>
      <c r="D6" s="156" t="s">
        <v>7</v>
      </c>
      <c r="E6" s="156" t="s">
        <v>8</v>
      </c>
      <c r="F6" s="156" t="s">
        <v>43</v>
      </c>
      <c r="G6" s="156" t="s">
        <v>44</v>
      </c>
      <c r="H6" s="156" t="s">
        <v>166</v>
      </c>
      <c r="I6" s="156" t="s">
        <v>167</v>
      </c>
      <c r="J6" s="156" t="s">
        <v>201</v>
      </c>
      <c r="K6" s="156" t="s">
        <v>453</v>
      </c>
      <c r="L6" s="156" t="s">
        <v>454</v>
      </c>
      <c r="M6" s="156" t="s">
        <v>455</v>
      </c>
      <c r="N6" s="156" t="s">
        <v>456</v>
      </c>
      <c r="O6" s="156" t="s">
        <v>457</v>
      </c>
    </row>
    <row r="7" spans="1:15" s="1" customFormat="1" ht="15.75" customHeight="1">
      <c r="A7" s="5"/>
      <c r="B7" s="5"/>
      <c r="C7" s="1312" t="s">
        <v>458</v>
      </c>
      <c r="D7" s="1313"/>
      <c r="E7" s="1312" t="s">
        <v>459</v>
      </c>
      <c r="F7" s="1313"/>
      <c r="G7" s="1309" t="s">
        <v>460</v>
      </c>
      <c r="H7" s="1309" t="s">
        <v>461</v>
      </c>
      <c r="I7" s="1312" t="s">
        <v>462</v>
      </c>
      <c r="J7" s="1316"/>
      <c r="K7" s="1316"/>
      <c r="L7" s="1313"/>
      <c r="M7" s="1309" t="s">
        <v>463</v>
      </c>
      <c r="N7" s="1309" t="s">
        <v>464</v>
      </c>
      <c r="O7" s="1309" t="s">
        <v>465</v>
      </c>
    </row>
    <row r="8" spans="1:15" s="1" customFormat="1">
      <c r="A8" s="5"/>
      <c r="B8" s="5"/>
      <c r="C8" s="1314"/>
      <c r="D8" s="1315"/>
      <c r="E8" s="1314"/>
      <c r="F8" s="1315"/>
      <c r="G8" s="1310"/>
      <c r="H8" s="1310"/>
      <c r="I8" s="1314"/>
      <c r="J8" s="1317"/>
      <c r="K8" s="1317"/>
      <c r="L8" s="1318"/>
      <c r="M8" s="1310"/>
      <c r="N8" s="1310"/>
      <c r="O8" s="1310"/>
    </row>
    <row r="9" spans="1:15" s="1" customFormat="1" ht="48">
      <c r="A9" s="5"/>
      <c r="B9" s="5"/>
      <c r="C9" s="156" t="s">
        <v>466</v>
      </c>
      <c r="D9" s="156" t="s">
        <v>467</v>
      </c>
      <c r="E9" s="156" t="s">
        <v>468</v>
      </c>
      <c r="F9" s="156" t="s">
        <v>469</v>
      </c>
      <c r="G9" s="1311"/>
      <c r="H9" s="1311"/>
      <c r="I9" s="157" t="s">
        <v>470</v>
      </c>
      <c r="J9" s="157" t="s">
        <v>459</v>
      </c>
      <c r="K9" s="157" t="s">
        <v>471</v>
      </c>
      <c r="L9" s="158" t="s">
        <v>472</v>
      </c>
      <c r="M9" s="1311"/>
      <c r="N9" s="1311"/>
      <c r="O9" s="1311"/>
    </row>
    <row r="10" spans="1:15" s="1" customFormat="1">
      <c r="A10" s="159" t="s">
        <v>473</v>
      </c>
      <c r="B10" s="160" t="s">
        <v>474</v>
      </c>
      <c r="C10" s="161"/>
      <c r="D10" s="161"/>
      <c r="E10" s="161"/>
      <c r="F10" s="161"/>
      <c r="G10" s="161"/>
      <c r="H10" s="161"/>
      <c r="I10" s="161"/>
      <c r="J10" s="161"/>
      <c r="K10" s="161"/>
      <c r="L10" s="161"/>
      <c r="M10" s="161"/>
      <c r="N10" s="162"/>
      <c r="O10" s="162"/>
    </row>
    <row r="11" spans="1:15" s="1" customFormat="1">
      <c r="A11" s="163"/>
      <c r="B11" s="164" t="s">
        <v>475</v>
      </c>
      <c r="C11" s="165"/>
      <c r="D11" s="165"/>
      <c r="E11" s="165"/>
      <c r="F11" s="165"/>
      <c r="G11" s="165"/>
      <c r="H11" s="166"/>
      <c r="I11" s="165"/>
      <c r="J11" s="165"/>
      <c r="K11" s="165"/>
      <c r="L11" s="165"/>
      <c r="M11" s="166"/>
      <c r="N11" s="165"/>
      <c r="O11" s="165"/>
    </row>
    <row r="12" spans="1:15" s="1" customFormat="1">
      <c r="A12" s="163"/>
      <c r="B12" s="164" t="s">
        <v>476</v>
      </c>
      <c r="C12" s="165"/>
      <c r="D12" s="165"/>
      <c r="E12" s="165"/>
      <c r="F12" s="165"/>
      <c r="G12" s="165"/>
      <c r="H12" s="166"/>
      <c r="I12" s="165"/>
      <c r="J12" s="165"/>
      <c r="K12" s="165"/>
      <c r="L12" s="165"/>
      <c r="M12" s="166"/>
      <c r="N12" s="165"/>
      <c r="O12" s="165"/>
    </row>
    <row r="13" spans="1:15" s="1" customFormat="1">
      <c r="A13" s="163"/>
      <c r="B13" s="167" t="s">
        <v>477</v>
      </c>
      <c r="C13" s="168"/>
      <c r="D13" s="168"/>
      <c r="E13" s="168"/>
      <c r="F13" s="168"/>
      <c r="G13" s="168"/>
      <c r="H13" s="168"/>
      <c r="I13" s="168"/>
      <c r="J13" s="168"/>
      <c r="K13" s="168"/>
      <c r="L13" s="168"/>
      <c r="M13" s="168"/>
      <c r="N13" s="168"/>
      <c r="O13" s="168"/>
    </row>
    <row r="14" spans="1:15" s="1" customFormat="1">
      <c r="A14" s="163"/>
      <c r="B14" s="167" t="s">
        <v>478</v>
      </c>
      <c r="C14" s="165"/>
      <c r="D14" s="165"/>
      <c r="E14" s="165"/>
      <c r="F14" s="165"/>
      <c r="G14" s="165"/>
      <c r="H14" s="166"/>
      <c r="I14" s="165"/>
      <c r="J14" s="165"/>
      <c r="K14" s="165"/>
      <c r="L14" s="165"/>
      <c r="M14" s="166"/>
      <c r="N14" s="165"/>
      <c r="O14" s="165"/>
    </row>
    <row r="15" spans="1:15" s="1" customFormat="1">
      <c r="A15" s="169" t="s">
        <v>479</v>
      </c>
      <c r="B15" s="167" t="s">
        <v>42</v>
      </c>
      <c r="C15" s="165"/>
      <c r="D15" s="165"/>
      <c r="E15" s="165"/>
      <c r="F15" s="165"/>
      <c r="G15" s="165"/>
      <c r="H15" s="166"/>
      <c r="I15" s="165"/>
      <c r="J15" s="165"/>
      <c r="K15" s="165"/>
      <c r="L15" s="165"/>
      <c r="M15" s="166"/>
      <c r="N15" s="165"/>
      <c r="O15" s="170"/>
    </row>
  </sheetData>
  <mergeCells count="8">
    <mergeCell ref="N7:N9"/>
    <mergeCell ref="O7:O9"/>
    <mergeCell ref="C7:D8"/>
    <mergeCell ref="E7:F8"/>
    <mergeCell ref="G7:G9"/>
    <mergeCell ref="H7:H9"/>
    <mergeCell ref="I7:L8"/>
    <mergeCell ref="M7:M9"/>
  </mergeCells>
  <conditionalFormatting sqref="C10:G15 I10:M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1:N15">
    <cfRule type="cellIs" dxfId="7" priority="3" stopIfTrue="1" operator="lessThan">
      <formula>0</formula>
    </cfRule>
  </conditionalFormatting>
  <conditionalFormatting sqref="O11:O14">
    <cfRule type="cellIs" dxfId="6" priority="2" stopIfTrue="1" operator="lessThan">
      <formula>0</formula>
    </cfRule>
  </conditionalFormatting>
  <conditionalFormatting sqref="H10:H15">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6.xml><?xml version="1.0" encoding="utf-8"?>
<worksheet xmlns="http://schemas.openxmlformats.org/spreadsheetml/2006/main" xmlns:r="http://schemas.openxmlformats.org/officeDocument/2006/relationships">
  <sheetPr>
    <tabColor theme="9" tint="0.79998168889431442"/>
  </sheetPr>
  <dimension ref="B1:P9"/>
  <sheetViews>
    <sheetView showGridLines="0" view="pageLayout" zoomScaleNormal="100" workbookViewId="0"/>
  </sheetViews>
  <sheetFormatPr defaultColWidth="9.109375" defaultRowHeight="14.4"/>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16" ht="18">
      <c r="C1" s="54"/>
    </row>
    <row r="2" spans="2:16">
      <c r="D2" s="87"/>
      <c r="N2" s="87"/>
      <c r="O2" s="87"/>
      <c r="P2" s="87"/>
    </row>
    <row r="3" spans="2:16" ht="41.4" customHeight="1">
      <c r="B3" s="1319" t="s">
        <v>452</v>
      </c>
      <c r="C3" s="1320"/>
      <c r="D3" s="1320"/>
      <c r="N3" s="87"/>
      <c r="O3" s="87"/>
    </row>
    <row r="6" spans="2:16">
      <c r="B6" s="1"/>
      <c r="C6" s="1"/>
      <c r="D6" s="60" t="s">
        <v>6</v>
      </c>
    </row>
    <row r="7" spans="2:16">
      <c r="B7" s="171">
        <v>1</v>
      </c>
      <c r="C7" s="172" t="s">
        <v>4</v>
      </c>
      <c r="D7" s="173"/>
    </row>
    <row r="8" spans="2:16" ht="28.8">
      <c r="B8" s="171">
        <v>2</v>
      </c>
      <c r="C8" s="172" t="s">
        <v>480</v>
      </c>
      <c r="D8" s="174"/>
    </row>
    <row r="9" spans="2:16" ht="28.8">
      <c r="B9" s="171">
        <v>3</v>
      </c>
      <c r="C9" s="172" t="s">
        <v>481</v>
      </c>
      <c r="D9" s="173"/>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7.xml><?xml version="1.0" encoding="utf-8"?>
<worksheet xmlns="http://schemas.openxmlformats.org/spreadsheetml/2006/main" xmlns:r="http://schemas.openxmlformats.org/officeDocument/2006/relationships">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1858</v>
      </c>
    </row>
    <row r="3" spans="2:12">
      <c r="B3" t="s">
        <v>1859</v>
      </c>
    </row>
    <row r="5" spans="2:12">
      <c r="B5" s="1196" t="s">
        <v>482</v>
      </c>
      <c r="C5" s="1197"/>
      <c r="D5" s="1197"/>
      <c r="E5" s="1197"/>
      <c r="F5" s="1197"/>
      <c r="G5" s="1197"/>
      <c r="H5" s="1197"/>
      <c r="I5" s="1197"/>
      <c r="J5" s="1197"/>
      <c r="K5" s="1197"/>
      <c r="L5" s="1198"/>
    </row>
    <row r="6" spans="2:12">
      <c r="B6" s="1199" t="s">
        <v>483</v>
      </c>
      <c r="C6" s="1195"/>
      <c r="D6" s="1195"/>
      <c r="E6" s="1195"/>
      <c r="F6" s="1195"/>
      <c r="G6" s="1195"/>
      <c r="H6" s="1195"/>
      <c r="I6" s="1195"/>
      <c r="J6" s="1195"/>
      <c r="K6" s="1195"/>
      <c r="L6" s="1200"/>
    </row>
    <row r="7" spans="2:12" ht="22.5" customHeight="1">
      <c r="B7" s="1199" t="s">
        <v>484</v>
      </c>
      <c r="C7" s="1195"/>
      <c r="D7" s="1195"/>
      <c r="E7" s="1195"/>
      <c r="F7" s="1195"/>
      <c r="G7" s="1195"/>
      <c r="H7" s="1195"/>
      <c r="I7" s="1195"/>
      <c r="J7" s="1195"/>
      <c r="K7" s="1195"/>
      <c r="L7" s="1200"/>
    </row>
    <row r="8" spans="2:12">
      <c r="B8" s="1201" t="s">
        <v>485</v>
      </c>
      <c r="C8" s="1202"/>
      <c r="D8" s="1202"/>
      <c r="E8" s="1202"/>
      <c r="F8" s="1202"/>
      <c r="G8" s="1202"/>
      <c r="H8" s="1202"/>
      <c r="I8" s="1202"/>
      <c r="J8" s="1202"/>
      <c r="K8" s="1202"/>
      <c r="L8" s="1203"/>
    </row>
    <row r="9" spans="2:12" ht="22.5" customHeight="1"/>
    <row r="10" spans="2:12" ht="22.5" customHeight="1">
      <c r="B10" s="1194"/>
      <c r="C10" s="1194"/>
      <c r="D10" s="1194"/>
      <c r="E10" s="1194"/>
      <c r="F10" s="1194"/>
      <c r="G10" s="1194"/>
      <c r="H10" s="1194"/>
      <c r="I10" s="1194"/>
      <c r="J10" s="1194"/>
      <c r="K10" s="1194"/>
      <c r="L10" s="1194"/>
    </row>
    <row r="11" spans="2:12" ht="22.5" customHeight="1">
      <c r="B11" s="1195"/>
      <c r="C11" s="1195"/>
      <c r="D11" s="1195"/>
      <c r="E11" s="1195"/>
      <c r="F11" s="1195"/>
      <c r="G11" s="1195"/>
      <c r="H11" s="1195"/>
      <c r="I11" s="1195"/>
      <c r="J11" s="1195"/>
      <c r="K11" s="1195"/>
      <c r="L11" s="1195"/>
    </row>
    <row r="12" spans="2:12" ht="22.5" customHeight="1">
      <c r="B12" s="1194"/>
      <c r="C12" s="1194"/>
      <c r="D12" s="1194"/>
      <c r="E12" s="1194"/>
      <c r="F12" s="1194"/>
      <c r="G12" s="1194"/>
      <c r="H12" s="1194"/>
      <c r="I12" s="1194"/>
      <c r="J12" s="1194"/>
      <c r="K12" s="1194"/>
      <c r="L12" s="1194"/>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hyperlink ref="B6:L6" location="'EU LR2 – LRCom'!A1" display="Template EU LR2 - LRCom: Leverage ratio common disclosure"/>
    <hyperlink ref="B7:L7" location="'EU LR3 – LRSpl'!A1" display="Template EU LR3 - LRSpl: Split-up of on balance sheet exposures (excluding derivatives, SFTs and exempted exposures)"/>
    <hyperlink ref="B8:L8" location="'EU LRA'!A1" display="Table EU LRA: Free format text boxes for disclosure on qualitative items"/>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8.xml><?xml version="1.0" encoding="utf-8"?>
<worksheet xmlns="http://schemas.openxmlformats.org/spreadsheetml/2006/main" xmlns:r="http://schemas.openxmlformats.org/officeDocument/2006/relationships">
  <sheetPr>
    <tabColor theme="9" tint="0.79998168889431442"/>
    <pageSetUpPr fitToPage="1"/>
  </sheetPr>
  <dimension ref="B2:F21"/>
  <sheetViews>
    <sheetView showGridLines="0" view="pageLayout" zoomScaleNormal="100" workbookViewId="0"/>
  </sheetViews>
  <sheetFormatPr defaultColWidth="9.109375" defaultRowHeight="14.4"/>
  <cols>
    <col min="1" max="2" width="9.109375" style="177"/>
    <col min="3" max="3" width="63.109375" style="177" customWidth="1"/>
    <col min="4" max="4" width="17.88671875" style="177" customWidth="1"/>
    <col min="5" max="16384" width="9.109375" style="177"/>
  </cols>
  <sheetData>
    <row r="2" spans="2:6" ht="18.75" customHeight="1">
      <c r="B2" s="175" t="s">
        <v>482</v>
      </c>
      <c r="C2" s="176"/>
      <c r="D2" s="176"/>
    </row>
    <row r="3" spans="2:6" ht="15" customHeight="1">
      <c r="B3" s="176"/>
      <c r="C3" s="176"/>
      <c r="D3" s="176"/>
    </row>
    <row r="5" spans="2:6">
      <c r="B5" s="178"/>
      <c r="C5" s="178"/>
      <c r="D5" s="179" t="s">
        <v>6</v>
      </c>
    </row>
    <row r="6" spans="2:6">
      <c r="B6" s="178"/>
      <c r="C6" s="178"/>
      <c r="D6" s="180" t="s">
        <v>486</v>
      </c>
    </row>
    <row r="7" spans="2:6">
      <c r="B7" s="181">
        <v>1</v>
      </c>
      <c r="C7" s="142" t="s">
        <v>487</v>
      </c>
      <c r="D7" s="182"/>
      <c r="E7" s="183"/>
      <c r="F7" s="132"/>
    </row>
    <row r="8" spans="2:6" ht="28.8">
      <c r="B8" s="143">
        <v>2</v>
      </c>
      <c r="C8" s="142" t="s">
        <v>488</v>
      </c>
      <c r="D8" s="182"/>
      <c r="E8" s="183"/>
      <c r="F8" s="132"/>
    </row>
    <row r="9" spans="2:6" ht="28.8">
      <c r="B9" s="143">
        <v>3</v>
      </c>
      <c r="C9" s="142" t="s">
        <v>489</v>
      </c>
      <c r="D9" s="184"/>
    </row>
    <row r="10" spans="2:6" ht="28.8">
      <c r="B10" s="143">
        <v>4</v>
      </c>
      <c r="C10" s="185" t="s">
        <v>490</v>
      </c>
      <c r="D10" s="184"/>
    </row>
    <row r="11" spans="2:6" ht="46.5" customHeight="1">
      <c r="B11" s="143">
        <v>5</v>
      </c>
      <c r="C11" s="47" t="s">
        <v>491</v>
      </c>
      <c r="D11" s="184"/>
    </row>
    <row r="12" spans="2:6" ht="28.8">
      <c r="B12" s="143">
        <v>6</v>
      </c>
      <c r="C12" s="142" t="s">
        <v>492</v>
      </c>
      <c r="D12" s="186"/>
    </row>
    <row r="13" spans="2:6">
      <c r="B13" s="143">
        <v>7</v>
      </c>
      <c r="C13" s="142" t="s">
        <v>493</v>
      </c>
      <c r="D13" s="187"/>
    </row>
    <row r="14" spans="2:6">
      <c r="B14" s="143">
        <v>8</v>
      </c>
      <c r="C14" s="142" t="s">
        <v>494</v>
      </c>
      <c r="D14" s="184"/>
    </row>
    <row r="15" spans="2:6">
      <c r="B15" s="143">
        <v>9</v>
      </c>
      <c r="C15" s="142" t="s">
        <v>495</v>
      </c>
      <c r="D15" s="184"/>
    </row>
    <row r="16" spans="2:6" ht="28.8">
      <c r="B16" s="143">
        <v>10</v>
      </c>
      <c r="C16" s="142" t="s">
        <v>496</v>
      </c>
      <c r="D16" s="184"/>
    </row>
    <row r="17" spans="2:4" ht="28.8">
      <c r="B17" s="143">
        <v>11</v>
      </c>
      <c r="C17" s="47" t="s">
        <v>497</v>
      </c>
      <c r="D17" s="178"/>
    </row>
    <row r="18" spans="2:4" ht="28.8">
      <c r="B18" s="143" t="s">
        <v>498</v>
      </c>
      <c r="C18" s="47" t="s">
        <v>499</v>
      </c>
      <c r="D18" s="188"/>
    </row>
    <row r="19" spans="2:4" ht="28.8">
      <c r="B19" s="143" t="s">
        <v>500</v>
      </c>
      <c r="C19" s="47" t="s">
        <v>501</v>
      </c>
      <c r="D19" s="188"/>
    </row>
    <row r="20" spans="2:4">
      <c r="B20" s="143">
        <v>12</v>
      </c>
      <c r="C20" s="142" t="s">
        <v>502</v>
      </c>
      <c r="D20" s="184"/>
    </row>
    <row r="21" spans="2:4">
      <c r="B21" s="143">
        <v>13</v>
      </c>
      <c r="C21" s="189" t="s">
        <v>503</v>
      </c>
      <c r="D21" s="188"/>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sheetPr>
    <tabColor theme="9" tint="0.79998168889431442"/>
    <pageSetUpPr fitToPage="1"/>
  </sheetPr>
  <dimension ref="A1:M72"/>
  <sheetViews>
    <sheetView showGridLines="0" zoomScaleNormal="100" workbookViewId="0"/>
  </sheetViews>
  <sheetFormatPr defaultColWidth="9.109375" defaultRowHeight="43.5" customHeight="1"/>
  <cols>
    <col min="1" max="1" width="9.109375" style="1"/>
    <col min="2" max="2" width="8.5546875" style="191" customWidth="1"/>
    <col min="3" max="3" width="71.88671875" style="1" customWidth="1"/>
    <col min="4" max="4" width="14" style="1" customWidth="1"/>
    <col min="5" max="5" width="13.88671875" style="1" customWidth="1"/>
    <col min="6" max="16384" width="9.109375" style="1"/>
  </cols>
  <sheetData>
    <row r="1" spans="1:5" ht="43.5" customHeight="1">
      <c r="D1" s="735" t="s">
        <v>1991</v>
      </c>
    </row>
    <row r="2" spans="1:5" ht="43.5" customHeight="1">
      <c r="A2" s="190"/>
      <c r="B2" s="175" t="s">
        <v>483</v>
      </c>
    </row>
    <row r="4" spans="1:5" ht="43.5" customHeight="1">
      <c r="C4" s="192"/>
      <c r="D4" s="1324" t="s">
        <v>504</v>
      </c>
      <c r="E4" s="1324"/>
    </row>
    <row r="5" spans="1:5" ht="43.5" customHeight="1">
      <c r="B5" s="1325"/>
      <c r="C5" s="1326"/>
      <c r="D5" s="193" t="s">
        <v>6</v>
      </c>
      <c r="E5" s="193" t="s">
        <v>7</v>
      </c>
    </row>
    <row r="6" spans="1:5" ht="43.5" customHeight="1">
      <c r="B6" s="1327"/>
      <c r="C6" s="1328"/>
      <c r="D6" s="193" t="s">
        <v>9</v>
      </c>
      <c r="E6" s="193" t="s">
        <v>10</v>
      </c>
    </row>
    <row r="7" spans="1:5" ht="14.4">
      <c r="B7" s="1321" t="s">
        <v>505</v>
      </c>
      <c r="C7" s="1322"/>
      <c r="D7" s="1322"/>
      <c r="E7" s="1323"/>
    </row>
    <row r="8" spans="1:5" ht="14.4">
      <c r="B8" s="193">
        <v>1</v>
      </c>
      <c r="C8" s="47" t="s">
        <v>506</v>
      </c>
      <c r="D8" s="188"/>
      <c r="E8" s="188"/>
    </row>
    <row r="9" spans="1:5" ht="28.8">
      <c r="B9" s="77">
        <v>2</v>
      </c>
      <c r="C9" s="47" t="s">
        <v>507</v>
      </c>
      <c r="D9" s="188"/>
      <c r="E9" s="188"/>
    </row>
    <row r="10" spans="1:5" ht="28.8">
      <c r="B10" s="77">
        <v>3</v>
      </c>
      <c r="C10" s="47" t="s">
        <v>508</v>
      </c>
      <c r="D10" s="188"/>
      <c r="E10" s="188"/>
    </row>
    <row r="11" spans="1:5" ht="28.8">
      <c r="B11" s="77">
        <v>4</v>
      </c>
      <c r="C11" s="47" t="s">
        <v>509</v>
      </c>
      <c r="D11" s="188"/>
      <c r="E11" s="188"/>
    </row>
    <row r="12" spans="1:5" ht="14.4">
      <c r="B12" s="77">
        <v>5</v>
      </c>
      <c r="C12" s="194" t="s">
        <v>510</v>
      </c>
      <c r="D12" s="195"/>
      <c r="E12" s="188"/>
    </row>
    <row r="13" spans="1:5" ht="14.4">
      <c r="B13" s="193">
        <v>6</v>
      </c>
      <c r="C13" s="47" t="s">
        <v>511</v>
      </c>
      <c r="D13" s="188"/>
      <c r="E13" s="188"/>
    </row>
    <row r="14" spans="1:5" ht="14.4">
      <c r="B14" s="196">
        <v>7</v>
      </c>
      <c r="C14" s="197" t="s">
        <v>512</v>
      </c>
      <c r="D14" s="198"/>
      <c r="E14" s="198"/>
    </row>
    <row r="15" spans="1:5" ht="14.4">
      <c r="B15" s="1321" t="s">
        <v>513</v>
      </c>
      <c r="C15" s="1322"/>
      <c r="D15" s="1322"/>
      <c r="E15" s="1323"/>
    </row>
    <row r="16" spans="1:5" ht="28.8">
      <c r="B16" s="52">
        <v>8</v>
      </c>
      <c r="C16" s="199" t="s">
        <v>514</v>
      </c>
      <c r="D16" s="187"/>
      <c r="E16" s="182"/>
    </row>
    <row r="17" spans="2:5" ht="28.8">
      <c r="B17" s="52" t="s">
        <v>515</v>
      </c>
      <c r="C17" s="200" t="s">
        <v>516</v>
      </c>
      <c r="D17" s="182"/>
      <c r="E17" s="182"/>
    </row>
    <row r="18" spans="2:5" ht="14.4">
      <c r="B18" s="52">
        <v>9</v>
      </c>
      <c r="C18" s="47" t="s">
        <v>517</v>
      </c>
      <c r="D18" s="182"/>
      <c r="E18" s="182"/>
    </row>
    <row r="19" spans="2:5" ht="28.8">
      <c r="B19" s="52" t="s">
        <v>410</v>
      </c>
      <c r="C19" s="201" t="s">
        <v>518</v>
      </c>
      <c r="D19" s="182"/>
      <c r="E19" s="182"/>
    </row>
    <row r="20" spans="2:5" ht="14.4">
      <c r="B20" s="52" t="s">
        <v>412</v>
      </c>
      <c r="C20" s="201" t="s">
        <v>519</v>
      </c>
      <c r="D20" s="182"/>
      <c r="E20" s="182"/>
    </row>
    <row r="21" spans="2:5" ht="14.4">
      <c r="B21" s="202">
        <v>10</v>
      </c>
      <c r="C21" s="203" t="s">
        <v>520</v>
      </c>
      <c r="D21" s="187"/>
      <c r="E21" s="182"/>
    </row>
    <row r="22" spans="2:5" ht="28.8">
      <c r="B22" s="202" t="s">
        <v>521</v>
      </c>
      <c r="C22" s="204" t="s">
        <v>522</v>
      </c>
      <c r="D22" s="187"/>
      <c r="E22" s="182"/>
    </row>
    <row r="23" spans="2:5" ht="28.8">
      <c r="B23" s="202" t="s">
        <v>523</v>
      </c>
      <c r="C23" s="205" t="s">
        <v>524</v>
      </c>
      <c r="D23" s="187"/>
      <c r="E23" s="182"/>
    </row>
    <row r="24" spans="2:5" ht="14.4">
      <c r="B24" s="52">
        <v>11</v>
      </c>
      <c r="C24" s="47" t="s">
        <v>525</v>
      </c>
      <c r="D24" s="182"/>
      <c r="E24" s="182"/>
    </row>
    <row r="25" spans="2:5" ht="28.8">
      <c r="B25" s="52">
        <v>12</v>
      </c>
      <c r="C25" s="47" t="s">
        <v>526</v>
      </c>
      <c r="D25" s="182"/>
      <c r="E25" s="182"/>
    </row>
    <row r="26" spans="2:5" ht="14.4">
      <c r="B26" s="206">
        <v>13</v>
      </c>
      <c r="C26" s="207" t="s">
        <v>527</v>
      </c>
      <c r="D26" s="198"/>
      <c r="E26" s="198"/>
    </row>
    <row r="27" spans="2:5" ht="14.4">
      <c r="B27" s="1329" t="s">
        <v>528</v>
      </c>
      <c r="C27" s="1330"/>
      <c r="D27" s="1330"/>
      <c r="E27" s="1331"/>
    </row>
    <row r="28" spans="2:5" ht="28.8">
      <c r="B28" s="146">
        <v>14</v>
      </c>
      <c r="C28" s="47" t="s">
        <v>529</v>
      </c>
      <c r="D28" s="187"/>
      <c r="E28" s="182"/>
    </row>
    <row r="29" spans="2:5" ht="14.4">
      <c r="B29" s="146">
        <v>15</v>
      </c>
      <c r="C29" s="47" t="s">
        <v>530</v>
      </c>
      <c r="D29" s="208"/>
      <c r="E29" s="182"/>
    </row>
    <row r="30" spans="2:5" ht="14.4">
      <c r="B30" s="146">
        <v>16</v>
      </c>
      <c r="C30" s="47" t="s">
        <v>531</v>
      </c>
      <c r="D30" s="182"/>
      <c r="E30" s="182"/>
    </row>
    <row r="31" spans="2:5" ht="28.8">
      <c r="B31" s="52" t="s">
        <v>532</v>
      </c>
      <c r="C31" s="47" t="s">
        <v>533</v>
      </c>
      <c r="D31" s="182"/>
      <c r="E31" s="182"/>
    </row>
    <row r="32" spans="2:5" ht="14.4">
      <c r="B32" s="52">
        <v>17</v>
      </c>
      <c r="C32" s="47" t="s">
        <v>534</v>
      </c>
      <c r="D32" s="182"/>
      <c r="E32" s="182"/>
    </row>
    <row r="33" spans="2:5" ht="14.4">
      <c r="B33" s="52" t="s">
        <v>535</v>
      </c>
      <c r="C33" s="47" t="s">
        <v>536</v>
      </c>
      <c r="D33" s="182"/>
      <c r="E33" s="182"/>
    </row>
    <row r="34" spans="2:5" ht="14.4">
      <c r="B34" s="206">
        <v>18</v>
      </c>
      <c r="C34" s="207" t="s">
        <v>537</v>
      </c>
      <c r="D34" s="198"/>
      <c r="E34" s="198"/>
    </row>
    <row r="35" spans="2:5" ht="14.4">
      <c r="B35" s="1321" t="s">
        <v>538</v>
      </c>
      <c r="C35" s="1322"/>
      <c r="D35" s="1322"/>
      <c r="E35" s="1323"/>
    </row>
    <row r="36" spans="2:5" ht="14.4">
      <c r="B36" s="146">
        <v>19</v>
      </c>
      <c r="C36" s="47" t="s">
        <v>539</v>
      </c>
      <c r="D36" s="187"/>
      <c r="E36" s="182"/>
    </row>
    <row r="37" spans="2:5" ht="14.4">
      <c r="B37" s="146">
        <v>20</v>
      </c>
      <c r="C37" s="47" t="s">
        <v>540</v>
      </c>
      <c r="D37" s="187"/>
      <c r="E37" s="182"/>
    </row>
    <row r="38" spans="2:5" ht="28.8">
      <c r="B38" s="146">
        <v>21</v>
      </c>
      <c r="C38" s="185" t="s">
        <v>541</v>
      </c>
      <c r="D38" s="182"/>
      <c r="E38" s="182"/>
    </row>
    <row r="39" spans="2:5" ht="14.4">
      <c r="B39" s="206">
        <v>22</v>
      </c>
      <c r="C39" s="207" t="s">
        <v>542</v>
      </c>
      <c r="D39" s="198"/>
      <c r="E39" s="198"/>
    </row>
    <row r="40" spans="2:5" ht="14.4">
      <c r="B40" s="1332" t="s">
        <v>543</v>
      </c>
      <c r="C40" s="1333"/>
      <c r="D40" s="1333"/>
      <c r="E40" s="1334"/>
    </row>
    <row r="41" spans="2:5" ht="14.4">
      <c r="B41" s="52" t="s">
        <v>544</v>
      </c>
      <c r="C41" s="47" t="s">
        <v>545</v>
      </c>
      <c r="D41" s="182"/>
      <c r="E41" s="182"/>
    </row>
    <row r="42" spans="2:5" ht="14.4">
      <c r="B42" s="52" t="s">
        <v>546</v>
      </c>
      <c r="C42" s="47" t="s">
        <v>547</v>
      </c>
      <c r="D42" s="182"/>
      <c r="E42" s="182"/>
    </row>
    <row r="43" spans="2:5" ht="28.8">
      <c r="B43" s="209" t="s">
        <v>548</v>
      </c>
      <c r="C43" s="200" t="s">
        <v>549</v>
      </c>
      <c r="D43" s="182"/>
      <c r="E43" s="182"/>
    </row>
    <row r="44" spans="2:5" ht="14.4">
      <c r="B44" s="209" t="s">
        <v>550</v>
      </c>
      <c r="C44" s="200" t="s">
        <v>551</v>
      </c>
      <c r="D44" s="187"/>
      <c r="E44" s="182"/>
    </row>
    <row r="45" spans="2:5" s="177" customFormat="1" ht="28.8">
      <c r="B45" s="209" t="s">
        <v>552</v>
      </c>
      <c r="C45" s="210" t="s">
        <v>553</v>
      </c>
      <c r="D45" s="187"/>
      <c r="E45" s="182"/>
    </row>
    <row r="46" spans="2:5" ht="14.4">
      <c r="B46" s="209" t="s">
        <v>554</v>
      </c>
      <c r="C46" s="200" t="s">
        <v>555</v>
      </c>
      <c r="D46" s="182"/>
      <c r="E46" s="182"/>
    </row>
    <row r="47" spans="2:5" ht="14.4">
      <c r="B47" s="209" t="s">
        <v>556</v>
      </c>
      <c r="C47" s="200" t="s">
        <v>557</v>
      </c>
      <c r="D47" s="182"/>
      <c r="E47" s="182"/>
    </row>
    <row r="48" spans="2:5" ht="28.8">
      <c r="B48" s="209" t="s">
        <v>558</v>
      </c>
      <c r="C48" s="200" t="s">
        <v>559</v>
      </c>
      <c r="D48" s="182"/>
      <c r="E48" s="182"/>
    </row>
    <row r="49" spans="2:5" ht="28.8">
      <c r="B49" s="209" t="s">
        <v>560</v>
      </c>
      <c r="C49" s="200" t="s">
        <v>561</v>
      </c>
      <c r="D49" s="182"/>
      <c r="E49" s="182"/>
    </row>
    <row r="50" spans="2:5" ht="28.8">
      <c r="B50" s="209" t="s">
        <v>562</v>
      </c>
      <c r="C50" s="200" t="s">
        <v>563</v>
      </c>
      <c r="D50" s="182"/>
      <c r="E50" s="182"/>
    </row>
    <row r="51" spans="2:5" ht="14.4">
      <c r="B51" s="211" t="s">
        <v>564</v>
      </c>
      <c r="C51" s="212" t="s">
        <v>565</v>
      </c>
      <c r="D51" s="213"/>
      <c r="E51" s="214"/>
    </row>
    <row r="52" spans="2:5" ht="14.4">
      <c r="B52" s="1335" t="s">
        <v>566</v>
      </c>
      <c r="C52" s="1336"/>
      <c r="D52" s="1336"/>
      <c r="E52" s="1337"/>
    </row>
    <row r="53" spans="2:5" ht="14.4">
      <c r="B53" s="193">
        <v>23</v>
      </c>
      <c r="C53" s="215" t="s">
        <v>358</v>
      </c>
      <c r="D53" s="187"/>
      <c r="E53" s="182"/>
    </row>
    <row r="54" spans="2:5" ht="14.4">
      <c r="B54" s="216">
        <v>24</v>
      </c>
      <c r="C54" s="217" t="s">
        <v>503</v>
      </c>
      <c r="D54" s="218"/>
      <c r="E54" s="218"/>
    </row>
    <row r="55" spans="2:5" ht="14.4">
      <c r="B55" s="1335" t="s">
        <v>80</v>
      </c>
      <c r="C55" s="1336"/>
      <c r="D55" s="1336"/>
      <c r="E55" s="1337"/>
    </row>
    <row r="56" spans="2:5" ht="14.4">
      <c r="B56" s="146">
        <v>25</v>
      </c>
      <c r="C56" s="178" t="s">
        <v>567</v>
      </c>
      <c r="D56" s="187"/>
      <c r="E56" s="182"/>
    </row>
    <row r="57" spans="2:5" ht="28.8">
      <c r="B57" s="52" t="s">
        <v>568</v>
      </c>
      <c r="C57" s="47" t="s">
        <v>569</v>
      </c>
      <c r="D57" s="187"/>
      <c r="E57" s="182"/>
    </row>
    <row r="58" spans="2:5" ht="28.8">
      <c r="B58" s="52" t="s">
        <v>570</v>
      </c>
      <c r="C58" s="185" t="s">
        <v>571</v>
      </c>
      <c r="D58" s="187"/>
      <c r="E58" s="182"/>
    </row>
    <row r="59" spans="2:5" ht="14.4">
      <c r="B59" s="52">
        <v>26</v>
      </c>
      <c r="C59" s="47" t="s">
        <v>572</v>
      </c>
      <c r="D59" s="182"/>
      <c r="E59" s="182"/>
    </row>
    <row r="60" spans="2:5" ht="14.4">
      <c r="B60" s="52" t="s">
        <v>573</v>
      </c>
      <c r="C60" s="47" t="s">
        <v>85</v>
      </c>
      <c r="D60" s="182"/>
      <c r="E60" s="182"/>
    </row>
    <row r="61" spans="2:5" ht="14.4">
      <c r="B61" s="52" t="s">
        <v>574</v>
      </c>
      <c r="C61" s="47" t="s">
        <v>575</v>
      </c>
      <c r="D61" s="182"/>
      <c r="E61" s="182"/>
    </row>
    <row r="62" spans="2:5" ht="14.4">
      <c r="B62" s="52">
        <v>27</v>
      </c>
      <c r="C62" s="185" t="s">
        <v>91</v>
      </c>
      <c r="D62" s="182"/>
      <c r="E62" s="182"/>
    </row>
    <row r="63" spans="2:5" s="177" customFormat="1" ht="14.4">
      <c r="B63" s="219" t="s">
        <v>576</v>
      </c>
      <c r="C63" s="185" t="s">
        <v>93</v>
      </c>
      <c r="D63" s="188"/>
      <c r="E63" s="188"/>
    </row>
    <row r="64" spans="2:5" ht="14.4">
      <c r="B64" s="1332" t="s">
        <v>577</v>
      </c>
      <c r="C64" s="1333"/>
      <c r="D64" s="1333"/>
      <c r="E64" s="1334"/>
    </row>
    <row r="65" spans="2:13" ht="14.4">
      <c r="B65" s="219" t="s">
        <v>578</v>
      </c>
      <c r="C65" s="185" t="s">
        <v>579</v>
      </c>
      <c r="D65" s="184"/>
      <c r="E65" s="188"/>
      <c r="M65" s="8"/>
    </row>
    <row r="66" spans="2:13" ht="14.4">
      <c r="B66" s="1335" t="s">
        <v>580</v>
      </c>
      <c r="C66" s="1336"/>
      <c r="D66" s="1336"/>
      <c r="E66" s="1337"/>
    </row>
    <row r="67" spans="2:13" ht="36" customHeight="1">
      <c r="B67" s="52">
        <v>28</v>
      </c>
      <c r="C67" s="47" t="s">
        <v>581</v>
      </c>
      <c r="D67" s="187"/>
      <c r="E67" s="182"/>
      <c r="M67" s="220"/>
    </row>
    <row r="68" spans="2:13" ht="34.5" customHeight="1">
      <c r="B68" s="52">
        <v>29</v>
      </c>
      <c r="C68" s="47" t="s">
        <v>582</v>
      </c>
      <c r="D68" s="187"/>
      <c r="E68" s="182"/>
      <c r="M68" s="220"/>
    </row>
    <row r="69" spans="2:13" s="177" customFormat="1" ht="57.6">
      <c r="B69" s="219">
        <v>30</v>
      </c>
      <c r="C69" s="185" t="s">
        <v>583</v>
      </c>
      <c r="D69" s="184"/>
      <c r="E69" s="188"/>
      <c r="M69" s="221"/>
    </row>
    <row r="70" spans="2:13" s="177" customFormat="1" ht="57.6">
      <c r="B70" s="219" t="s">
        <v>584</v>
      </c>
      <c r="C70" s="185" t="s">
        <v>585</v>
      </c>
      <c r="D70" s="184"/>
      <c r="E70" s="188"/>
      <c r="M70" s="221"/>
    </row>
    <row r="71" spans="2:13" ht="57.6">
      <c r="B71" s="52">
        <v>31</v>
      </c>
      <c r="C71" s="47" t="s">
        <v>586</v>
      </c>
      <c r="D71" s="187"/>
      <c r="E71" s="182"/>
      <c r="M71" s="220"/>
    </row>
    <row r="72" spans="2:13" ht="57.6">
      <c r="B72" s="52" t="s">
        <v>587</v>
      </c>
      <c r="C72" s="47" t="s">
        <v>588</v>
      </c>
      <c r="D72" s="187"/>
      <c r="E72" s="182"/>
      <c r="M72" s="220"/>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sheetPr>
    <tabColor rgb="FF00B0F0"/>
  </sheetPr>
  <dimension ref="B2:L14"/>
  <sheetViews>
    <sheetView showGridLines="0" zoomScaleNormal="100" workbookViewId="0"/>
  </sheetViews>
  <sheetFormatPr defaultRowHeight="14.4"/>
  <sheetData>
    <row r="2" spans="2:12" ht="22.5" customHeight="1">
      <c r="B2" s="673" t="s">
        <v>1849</v>
      </c>
    </row>
    <row r="3" spans="2:12" ht="20.25" customHeight="1">
      <c r="B3" s="674" t="s">
        <v>1850</v>
      </c>
    </row>
    <row r="5" spans="2:12">
      <c r="B5" s="1196" t="s">
        <v>3</v>
      </c>
      <c r="C5" s="1197"/>
      <c r="D5" s="1197"/>
      <c r="E5" s="1197"/>
      <c r="F5" s="1197"/>
      <c r="G5" s="1197"/>
      <c r="H5" s="1197"/>
      <c r="I5" s="1197"/>
      <c r="J5" s="1197"/>
      <c r="K5" s="1197"/>
      <c r="L5" s="1198"/>
    </row>
    <row r="6" spans="2:12">
      <c r="B6" s="1199" t="s">
        <v>0</v>
      </c>
      <c r="C6" s="1195"/>
      <c r="D6" s="1195"/>
      <c r="E6" s="1195"/>
      <c r="F6" s="1195"/>
      <c r="G6" s="1195"/>
      <c r="H6" s="1195"/>
      <c r="I6" s="1195"/>
      <c r="J6" s="1195"/>
      <c r="K6" s="1195"/>
      <c r="L6" s="1200"/>
    </row>
    <row r="7" spans="2:12" ht="22.5" customHeight="1">
      <c r="B7" s="1199" t="s">
        <v>1</v>
      </c>
      <c r="C7" s="1195"/>
      <c r="D7" s="1195"/>
      <c r="E7" s="1195"/>
      <c r="F7" s="1195"/>
      <c r="G7" s="1195"/>
      <c r="H7" s="1195"/>
      <c r="I7" s="1195"/>
      <c r="J7" s="1195"/>
      <c r="K7" s="1195"/>
      <c r="L7" s="1200"/>
    </row>
    <row r="8" spans="2:12">
      <c r="B8" s="1199" t="s">
        <v>2</v>
      </c>
      <c r="C8" s="1195"/>
      <c r="D8" s="1195"/>
      <c r="E8" s="1195"/>
      <c r="F8" s="1195"/>
      <c r="G8" s="1195"/>
      <c r="H8" s="1195"/>
      <c r="I8" s="1195"/>
      <c r="J8" s="1195"/>
      <c r="K8" s="1195"/>
      <c r="L8" s="1200"/>
    </row>
    <row r="9" spans="2:12" ht="22.5" customHeight="1">
      <c r="B9" s="1201" t="s">
        <v>121</v>
      </c>
      <c r="C9" s="1202"/>
      <c r="D9" s="1202"/>
      <c r="E9" s="1202"/>
      <c r="F9" s="1202"/>
      <c r="G9" s="1202"/>
      <c r="H9" s="1202"/>
      <c r="I9" s="1202"/>
      <c r="J9" s="1202"/>
      <c r="K9" s="1202"/>
      <c r="L9" s="1203"/>
    </row>
    <row r="10" spans="2:12" ht="22.5" customHeight="1">
      <c r="B10" s="1194"/>
      <c r="C10" s="1194"/>
      <c r="D10" s="1194"/>
      <c r="E10" s="1194"/>
      <c r="F10" s="1194"/>
      <c r="G10" s="1194"/>
      <c r="H10" s="1194"/>
      <c r="I10" s="1194"/>
      <c r="J10" s="1194"/>
      <c r="K10" s="1194"/>
      <c r="L10" s="1194"/>
    </row>
    <row r="11" spans="2:12" ht="22.5" customHeight="1">
      <c r="B11" s="1195"/>
      <c r="C11" s="1195"/>
      <c r="D11" s="1195"/>
      <c r="E11" s="1195"/>
      <c r="F11" s="1195"/>
      <c r="G11" s="1195"/>
      <c r="H11" s="1195"/>
      <c r="I11" s="1195"/>
      <c r="J11" s="1195"/>
      <c r="K11" s="1195"/>
      <c r="L11" s="1195"/>
    </row>
    <row r="12" spans="2:12" ht="22.5" customHeight="1">
      <c r="B12" s="1194"/>
      <c r="C12" s="1194"/>
      <c r="D12" s="1194"/>
      <c r="E12" s="1194"/>
      <c r="F12" s="1194"/>
      <c r="G12" s="1194"/>
      <c r="H12" s="1194"/>
      <c r="I12" s="1194"/>
      <c r="J12" s="1194"/>
      <c r="K12" s="1194"/>
      <c r="L12" s="1194"/>
    </row>
    <row r="13" spans="2:12" ht="22.5" customHeight="1"/>
    <row r="14" spans="2:12" ht="22.5" customHeight="1"/>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hyperlink ref="B6:L6" location="'EU KM1'!A1" display="Template EU KM1 - Key metrics template"/>
    <hyperlink ref="B7:L7" location="'EU INS1'!A1" display="Template EU INS1 - Insurance participations"/>
    <hyperlink ref="B8:L8" location="'EU INS2'!A1" display="Template EU INS2 - Financial conglomerates information on own funds and capital adequacy ratio"/>
    <hyperlink ref="B9:L9" location="'EU OVC'!A1" display="Table EU OVC - ICAAP information"/>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sheetPr>
    <tabColor theme="9" tint="0.79998168889431442"/>
  </sheetPr>
  <dimension ref="B2:D17"/>
  <sheetViews>
    <sheetView showGridLines="0" view="pageLayout" zoomScaleNormal="100" workbookViewId="0"/>
  </sheetViews>
  <sheetFormatPr defaultColWidth="9.109375" defaultRowHeight="14.4"/>
  <cols>
    <col min="1" max="2" width="9.109375" style="1"/>
    <col min="3" max="3" width="51.44140625" style="1" customWidth="1"/>
    <col min="4" max="4" width="34.88671875" style="1" customWidth="1"/>
    <col min="5" max="16384" width="9.109375" style="1"/>
  </cols>
  <sheetData>
    <row r="2" spans="2:4" ht="18.75" customHeight="1">
      <c r="B2" s="1338" t="s">
        <v>484</v>
      </c>
      <c r="C2" s="1338"/>
      <c r="D2" s="1338"/>
    </row>
    <row r="3" spans="2:4">
      <c r="B3" s="1338"/>
      <c r="C3" s="1338"/>
      <c r="D3" s="1338"/>
    </row>
    <row r="4" spans="2:4">
      <c r="D4" s="11" t="s">
        <v>6</v>
      </c>
    </row>
    <row r="5" spans="2:4">
      <c r="B5" s="19"/>
      <c r="C5" s="19"/>
      <c r="D5" s="222" t="s">
        <v>504</v>
      </c>
    </row>
    <row r="6" spans="2:4" ht="28.8">
      <c r="B6" s="223" t="s">
        <v>589</v>
      </c>
      <c r="C6" s="223" t="s">
        <v>590</v>
      </c>
      <c r="D6" s="184"/>
    </row>
    <row r="7" spans="2:4">
      <c r="B7" s="199" t="s">
        <v>591</v>
      </c>
      <c r="C7" s="224" t="s">
        <v>592</v>
      </c>
      <c r="D7" s="188"/>
    </row>
    <row r="8" spans="2:4">
      <c r="B8" s="199" t="s">
        <v>593</v>
      </c>
      <c r="C8" s="224" t="s">
        <v>594</v>
      </c>
      <c r="D8" s="225"/>
    </row>
    <row r="9" spans="2:4">
      <c r="B9" s="199" t="s">
        <v>595</v>
      </c>
      <c r="C9" s="224" t="s">
        <v>596</v>
      </c>
      <c r="D9" s="226"/>
    </row>
    <row r="10" spans="2:4" ht="28.8">
      <c r="B10" s="199" t="s">
        <v>597</v>
      </c>
      <c r="C10" s="224" t="s">
        <v>598</v>
      </c>
      <c r="D10" s="226"/>
    </row>
    <row r="11" spans="2:4" ht="57.6">
      <c r="B11" s="199" t="s">
        <v>599</v>
      </c>
      <c r="C11" s="227" t="s">
        <v>600</v>
      </c>
      <c r="D11" s="226"/>
    </row>
    <row r="12" spans="2:4">
      <c r="B12" s="199" t="s">
        <v>601</v>
      </c>
      <c r="C12" s="224" t="s">
        <v>602</v>
      </c>
      <c r="D12" s="226"/>
    </row>
    <row r="13" spans="2:4">
      <c r="B13" s="199" t="s">
        <v>603</v>
      </c>
      <c r="C13" s="224" t="s">
        <v>604</v>
      </c>
      <c r="D13" s="226"/>
    </row>
    <row r="14" spans="2:4">
      <c r="B14" s="199" t="s">
        <v>605</v>
      </c>
      <c r="C14" s="224" t="s">
        <v>606</v>
      </c>
      <c r="D14" s="226"/>
    </row>
    <row r="15" spans="2:4">
      <c r="B15" s="199" t="s">
        <v>607</v>
      </c>
      <c r="C15" s="227" t="s">
        <v>608</v>
      </c>
      <c r="D15" s="226"/>
    </row>
    <row r="16" spans="2:4">
      <c r="B16" s="199" t="s">
        <v>609</v>
      </c>
      <c r="C16" s="224" t="s">
        <v>610</v>
      </c>
      <c r="D16" s="226"/>
    </row>
    <row r="17" spans="2:4" ht="28.8">
      <c r="B17" s="199" t="s">
        <v>611</v>
      </c>
      <c r="C17" s="224" t="s">
        <v>612</v>
      </c>
      <c r="D17" s="226"/>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sheetPr>
    <tabColor theme="5" tint="0.79998168889431442"/>
  </sheetPr>
  <dimension ref="A1:D9"/>
  <sheetViews>
    <sheetView showGridLines="0" view="pageLayout" zoomScaleNormal="100" workbookViewId="0"/>
  </sheetViews>
  <sheetFormatPr defaultColWidth="9.109375" defaultRowHeight="14.4"/>
  <cols>
    <col min="1" max="2" width="9.109375" style="1"/>
    <col min="3" max="3" width="55.88671875" style="1" customWidth="1"/>
    <col min="4" max="4" width="15.5546875" style="1" customWidth="1"/>
    <col min="5" max="16384" width="9.109375" style="1"/>
  </cols>
  <sheetData>
    <row r="1" spans="1:4">
      <c r="A1" s="228"/>
    </row>
    <row r="2" spans="1:4" ht="18">
      <c r="B2" s="229" t="s">
        <v>485</v>
      </c>
    </row>
    <row r="3" spans="1:4">
      <c r="B3"/>
    </row>
    <row r="4" spans="1:4">
      <c r="B4"/>
    </row>
    <row r="6" spans="1:4">
      <c r="A6" s="23"/>
      <c r="B6" s="19"/>
      <c r="C6" s="1339"/>
      <c r="D6" s="230" t="s">
        <v>6</v>
      </c>
    </row>
    <row r="7" spans="1:4" ht="28.8">
      <c r="B7" s="231" t="s">
        <v>122</v>
      </c>
      <c r="C7" s="1339"/>
      <c r="D7" s="199" t="s">
        <v>114</v>
      </c>
    </row>
    <row r="8" spans="1:4">
      <c r="B8" s="14" t="s">
        <v>116</v>
      </c>
      <c r="C8" s="232" t="s">
        <v>613</v>
      </c>
      <c r="D8" s="178"/>
    </row>
    <row r="9" spans="1:4" ht="34.5" customHeight="1">
      <c r="B9" s="14" t="s">
        <v>119</v>
      </c>
      <c r="C9" s="199" t="s">
        <v>614</v>
      </c>
      <c r="D9" s="178"/>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2.xml><?xml version="1.0" encoding="utf-8"?>
<worksheet xmlns="http://schemas.openxmlformats.org/spreadsheetml/2006/main" xmlns:r="http://schemas.openxmlformats.org/officeDocument/2006/relationships">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1861</v>
      </c>
    </row>
    <row r="3" spans="2:12">
      <c r="B3" t="s">
        <v>1862</v>
      </c>
    </row>
    <row r="5" spans="2:12">
      <c r="B5" s="1196" t="s">
        <v>615</v>
      </c>
      <c r="C5" s="1197"/>
      <c r="D5" s="1197"/>
      <c r="E5" s="1197"/>
      <c r="F5" s="1197"/>
      <c r="G5" s="1197"/>
      <c r="H5" s="1197"/>
      <c r="I5" s="1197"/>
      <c r="J5" s="1197"/>
      <c r="K5" s="1197"/>
      <c r="L5" s="1198"/>
    </row>
    <row r="6" spans="2:12">
      <c r="B6" s="1199" t="s">
        <v>616</v>
      </c>
      <c r="C6" s="1195"/>
      <c r="D6" s="1195"/>
      <c r="E6" s="1195"/>
      <c r="F6" s="1195"/>
      <c r="G6" s="1195"/>
      <c r="H6" s="1195"/>
      <c r="I6" s="1195"/>
      <c r="J6" s="1195"/>
      <c r="K6" s="1195"/>
      <c r="L6" s="1200"/>
    </row>
    <row r="7" spans="2:12" ht="22.5" customHeight="1">
      <c r="B7" s="1199" t="s">
        <v>617</v>
      </c>
      <c r="C7" s="1195"/>
      <c r="D7" s="1195"/>
      <c r="E7" s="1195"/>
      <c r="F7" s="1195"/>
      <c r="G7" s="1195"/>
      <c r="H7" s="1195"/>
      <c r="I7" s="1195"/>
      <c r="J7" s="1195"/>
      <c r="K7" s="1195"/>
      <c r="L7" s="1200"/>
    </row>
    <row r="8" spans="2:12">
      <c r="B8" s="1201" t="s">
        <v>618</v>
      </c>
      <c r="C8" s="1202"/>
      <c r="D8" s="1202"/>
      <c r="E8" s="1202"/>
      <c r="F8" s="1202"/>
      <c r="G8" s="1202"/>
      <c r="H8" s="1202"/>
      <c r="I8" s="1202"/>
      <c r="J8" s="1202"/>
      <c r="K8" s="1202"/>
      <c r="L8" s="1203"/>
    </row>
    <row r="9" spans="2:12" ht="22.5" customHeight="1"/>
    <row r="10" spans="2:12" ht="22.5" customHeight="1">
      <c r="B10" s="1194"/>
      <c r="C10" s="1194"/>
      <c r="D10" s="1194"/>
      <c r="E10" s="1194"/>
      <c r="F10" s="1194"/>
      <c r="G10" s="1194"/>
      <c r="H10" s="1194"/>
      <c r="I10" s="1194"/>
      <c r="J10" s="1194"/>
      <c r="K10" s="1194"/>
      <c r="L10" s="1194"/>
    </row>
    <row r="11" spans="2:12" ht="22.5" customHeight="1">
      <c r="B11" s="1195"/>
      <c r="C11" s="1195"/>
      <c r="D11" s="1195"/>
      <c r="E11" s="1195"/>
      <c r="F11" s="1195"/>
      <c r="G11" s="1195"/>
      <c r="H11" s="1195"/>
      <c r="I11" s="1195"/>
      <c r="J11" s="1195"/>
      <c r="K11" s="1195"/>
      <c r="L11" s="1195"/>
    </row>
    <row r="12" spans="2:12" ht="22.5" customHeight="1">
      <c r="B12" s="1194"/>
      <c r="C12" s="1194"/>
      <c r="D12" s="1194"/>
      <c r="E12" s="1194"/>
      <c r="F12" s="1194"/>
      <c r="G12" s="1194"/>
      <c r="H12" s="1194"/>
      <c r="I12" s="1194"/>
      <c r="J12" s="1194"/>
      <c r="K12" s="1194"/>
      <c r="L12" s="1194"/>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IQA'!A1" display="Table EU LIQA - Liquidity risk management "/>
    <hyperlink ref="B6:L6" location="'EU LIQ1'!A1" display="Templates EU LIQ1 - Quantitative information of LCR"/>
    <hyperlink ref="B7:L7" location="'EU LIQB'!A1" display="Table EU LIQB  on qualitative information on LCR, which complements template EU LIQ1."/>
    <hyperlink ref="B8:L8" location="'EU LIQ2'!A1" display="Template EU LIQ2: Net Stable Funding Ratio "/>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3.xml><?xml version="1.0" encoding="utf-8"?>
<worksheet xmlns="http://schemas.openxmlformats.org/spreadsheetml/2006/main" xmlns:r="http://schemas.openxmlformats.org/officeDocument/2006/relationships">
  <sheetPr>
    <tabColor rgb="FF92D050"/>
    <pageSetUpPr fitToPage="1"/>
  </sheetPr>
  <dimension ref="B2:D23"/>
  <sheetViews>
    <sheetView showGridLines="0" view="pageLayout" zoomScaleNormal="100" workbookViewId="0">
      <selection activeCell="D14" sqref="D14:D18"/>
    </sheetView>
  </sheetViews>
  <sheetFormatPr defaultColWidth="9.109375" defaultRowHeight="14.4"/>
  <cols>
    <col min="1" max="1" width="6.5546875" style="1" customWidth="1"/>
    <col min="2" max="2" width="9.109375" style="1"/>
    <col min="3" max="3" width="85.5546875" style="1" customWidth="1"/>
    <col min="4" max="4" width="28" style="1" customWidth="1"/>
    <col min="5" max="16384" width="9.109375" style="1"/>
  </cols>
  <sheetData>
    <row r="2" spans="2:4" ht="18">
      <c r="B2" s="233" t="s">
        <v>615</v>
      </c>
    </row>
    <row r="3" spans="2:4" ht="15.6">
      <c r="B3" s="234" t="s">
        <v>619</v>
      </c>
    </row>
    <row r="4" spans="2:4">
      <c r="D4" s="191"/>
    </row>
    <row r="5" spans="2:4">
      <c r="B5" s="26" t="s">
        <v>122</v>
      </c>
      <c r="C5" s="1273" t="s">
        <v>129</v>
      </c>
      <c r="D5" s="1273"/>
    </row>
    <row r="6" spans="2:4" ht="202.8">
      <c r="B6" s="1039" t="s">
        <v>116</v>
      </c>
      <c r="C6" s="235" t="s">
        <v>620</v>
      </c>
      <c r="D6" s="1168" t="s">
        <v>2205</v>
      </c>
    </row>
    <row r="7" spans="2:4" ht="156">
      <c r="B7" s="26" t="s">
        <v>119</v>
      </c>
      <c r="C7" s="235" t="s">
        <v>621</v>
      </c>
      <c r="D7" s="1167" t="s">
        <v>2206</v>
      </c>
    </row>
    <row r="8" spans="2:4" ht="15.6">
      <c r="B8" s="37" t="s">
        <v>154</v>
      </c>
      <c r="C8" s="235" t="s">
        <v>622</v>
      </c>
      <c r="D8" s="235"/>
    </row>
    <row r="9" spans="2:4" ht="15.6">
      <c r="B9" s="26" t="s">
        <v>139</v>
      </c>
      <c r="C9" s="235" t="s">
        <v>623</v>
      </c>
      <c r="D9" s="235"/>
    </row>
    <row r="10" spans="2:4" ht="31.2">
      <c r="B10" s="1040" t="s">
        <v>141</v>
      </c>
      <c r="C10" s="235" t="s">
        <v>624</v>
      </c>
      <c r="D10" s="1168" t="s">
        <v>2165</v>
      </c>
    </row>
    <row r="11" spans="2:4" ht="62.4">
      <c r="B11" s="1039" t="s">
        <v>144</v>
      </c>
      <c r="C11" s="235" t="s">
        <v>625</v>
      </c>
      <c r="D11" s="1168" t="s">
        <v>2207</v>
      </c>
    </row>
    <row r="12" spans="2:4" ht="109.2">
      <c r="B12" s="26" t="s">
        <v>147</v>
      </c>
      <c r="C12" s="235" t="s">
        <v>626</v>
      </c>
      <c r="D12" s="1167" t="s">
        <v>2208</v>
      </c>
    </row>
    <row r="13" spans="2:4" ht="46.8">
      <c r="B13" s="26" t="s">
        <v>263</v>
      </c>
      <c r="C13" s="235" t="s">
        <v>627</v>
      </c>
      <c r="D13" s="235"/>
    </row>
    <row r="14" spans="2:4" ht="124.8">
      <c r="B14" s="1273" t="s">
        <v>311</v>
      </c>
      <c r="C14" s="236" t="s">
        <v>628</v>
      </c>
      <c r="D14" s="1340" t="s">
        <v>2209</v>
      </c>
    </row>
    <row r="15" spans="2:4" ht="31.2">
      <c r="B15" s="1273"/>
      <c r="C15" s="237" t="s">
        <v>629</v>
      </c>
      <c r="D15" s="1340"/>
    </row>
    <row r="16" spans="2:4" ht="46.8">
      <c r="B16" s="1273"/>
      <c r="C16" s="237" t="s">
        <v>630</v>
      </c>
      <c r="D16" s="1340"/>
    </row>
    <row r="17" spans="2:4" ht="46.8">
      <c r="B17" s="1273"/>
      <c r="C17" s="237" t="s">
        <v>631</v>
      </c>
      <c r="D17" s="1340"/>
    </row>
    <row r="18" spans="2:4" ht="31.2">
      <c r="B18" s="1273"/>
      <c r="C18" s="237" t="s">
        <v>632</v>
      </c>
      <c r="D18" s="1340"/>
    </row>
    <row r="19" spans="2:4">
      <c r="B19" s="154"/>
    </row>
    <row r="20" spans="2:4">
      <c r="B20" s="238"/>
    </row>
    <row r="21" spans="2:4">
      <c r="B21" s="238"/>
    </row>
    <row r="22" spans="2:4">
      <c r="B22" s="154"/>
    </row>
    <row r="23" spans="2:4">
      <c r="B23" s="15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8" orientation="landscape" r:id="rId1"/>
  <headerFooter>
    <oddHeader>&amp;CCS
Příloha XIII</oddHeader>
    <oddFooter>&amp;C&amp;P</oddFooter>
  </headerFooter>
</worksheet>
</file>

<file path=xl/worksheets/sheet34.xml><?xml version="1.0" encoding="utf-8"?>
<worksheet xmlns="http://schemas.openxmlformats.org/spreadsheetml/2006/main" xmlns:r="http://schemas.openxmlformats.org/officeDocument/2006/relationships">
  <sheetPr>
    <tabColor theme="9" tint="0.79998168889431442"/>
  </sheetPr>
  <dimension ref="A2:K48"/>
  <sheetViews>
    <sheetView showGridLines="0" view="pageLayout" zoomScaleNormal="100" workbookViewId="0">
      <selection activeCell="B4" sqref="B4"/>
    </sheetView>
  </sheetViews>
  <sheetFormatPr defaultColWidth="9.109375" defaultRowHeight="14.4"/>
  <cols>
    <col min="1" max="1" width="6.44140625" style="1" customWidth="1"/>
    <col min="2" max="2" width="10.44140625" style="1" customWidth="1"/>
    <col min="3" max="3" width="26.5546875" style="1" customWidth="1"/>
    <col min="4" max="16384" width="9.109375" style="1"/>
  </cols>
  <sheetData>
    <row r="2" spans="1:11" ht="18">
      <c r="B2" s="233" t="s">
        <v>616</v>
      </c>
    </row>
    <row r="3" spans="1:11" ht="15.6">
      <c r="A3" s="239"/>
    </row>
    <row r="4" spans="1:11" ht="28.8">
      <c r="A4" s="239"/>
      <c r="C4" s="199" t="s">
        <v>633</v>
      </c>
    </row>
    <row r="5" spans="1:11" ht="15.6">
      <c r="A5" s="239"/>
      <c r="C5" s="240"/>
    </row>
    <row r="6" spans="1:11">
      <c r="B6" s="241"/>
      <c r="C6" s="23"/>
      <c r="D6" s="14" t="s">
        <v>6</v>
      </c>
      <c r="E6" s="14" t="s">
        <v>7</v>
      </c>
      <c r="F6" s="14" t="s">
        <v>8</v>
      </c>
      <c r="G6" s="14" t="s">
        <v>43</v>
      </c>
      <c r="H6" s="14" t="s">
        <v>44</v>
      </c>
      <c r="I6" s="14" t="s">
        <v>166</v>
      </c>
      <c r="J6" s="14" t="s">
        <v>167</v>
      </c>
      <c r="K6" s="14" t="s">
        <v>201</v>
      </c>
    </row>
    <row r="7" spans="1:11">
      <c r="B7" s="23"/>
      <c r="C7" s="23"/>
      <c r="D7" s="1342" t="s">
        <v>634</v>
      </c>
      <c r="E7" s="1342"/>
      <c r="F7" s="1342"/>
      <c r="G7" s="1342"/>
      <c r="H7" s="1343" t="s">
        <v>635</v>
      </c>
      <c r="I7" s="1344"/>
      <c r="J7" s="1344"/>
      <c r="K7" s="1345"/>
    </row>
    <row r="8" spans="1:11" ht="28.8">
      <c r="B8" s="19" t="s">
        <v>636</v>
      </c>
      <c r="C8" s="199" t="s">
        <v>637</v>
      </c>
      <c r="D8" s="26" t="s">
        <v>9</v>
      </c>
      <c r="E8" s="26" t="s">
        <v>45</v>
      </c>
      <c r="F8" s="26" t="s">
        <v>46</v>
      </c>
      <c r="G8" s="26" t="s">
        <v>47</v>
      </c>
      <c r="H8" s="26" t="s">
        <v>9</v>
      </c>
      <c r="I8" s="26" t="s">
        <v>45</v>
      </c>
      <c r="J8" s="26" t="s">
        <v>46</v>
      </c>
      <c r="K8" s="26" t="s">
        <v>47</v>
      </c>
    </row>
    <row r="9" spans="1:11" ht="43.2">
      <c r="B9" s="19" t="s">
        <v>638</v>
      </c>
      <c r="C9" s="199" t="s">
        <v>639</v>
      </c>
      <c r="D9" s="67"/>
      <c r="E9" s="67"/>
      <c r="F9" s="67"/>
      <c r="G9" s="67"/>
      <c r="H9" s="67"/>
      <c r="I9" s="67"/>
      <c r="J9" s="67"/>
      <c r="K9" s="67"/>
    </row>
    <row r="10" spans="1:11" ht="15" customHeight="1">
      <c r="B10" s="1346" t="s">
        <v>640</v>
      </c>
      <c r="C10" s="1347"/>
      <c r="D10" s="1347"/>
      <c r="E10" s="1347"/>
      <c r="F10" s="1347"/>
      <c r="G10" s="1347"/>
      <c r="H10" s="1347"/>
      <c r="I10" s="1347"/>
      <c r="J10" s="1347"/>
      <c r="K10" s="1348"/>
    </row>
    <row r="11" spans="1:11" ht="28.8">
      <c r="B11" s="202">
        <v>1</v>
      </c>
      <c r="C11" s="199" t="s">
        <v>641</v>
      </c>
      <c r="D11" s="1349"/>
      <c r="E11" s="1349"/>
      <c r="F11" s="1349"/>
      <c r="G11" s="1349"/>
      <c r="H11" s="67"/>
      <c r="I11" s="67"/>
      <c r="J11" s="67"/>
      <c r="K11" s="67"/>
    </row>
    <row r="12" spans="1:11" ht="15" customHeight="1">
      <c r="B12" s="1346" t="s">
        <v>642</v>
      </c>
      <c r="C12" s="1347"/>
      <c r="D12" s="1347"/>
      <c r="E12" s="1347"/>
      <c r="F12" s="1347"/>
      <c r="G12" s="1347"/>
      <c r="H12" s="1347"/>
      <c r="I12" s="1347"/>
      <c r="J12" s="1347"/>
      <c r="K12" s="1348"/>
    </row>
    <row r="13" spans="1:11" ht="43.2">
      <c r="B13" s="202">
        <v>2</v>
      </c>
      <c r="C13" s="199" t="s">
        <v>643</v>
      </c>
      <c r="D13" s="67"/>
      <c r="E13" s="67"/>
      <c r="F13" s="67"/>
      <c r="G13" s="67"/>
      <c r="H13" s="67"/>
      <c r="I13" s="67"/>
      <c r="J13" s="67"/>
      <c r="K13" s="67"/>
    </row>
    <row r="14" spans="1:11">
      <c r="B14" s="202">
        <v>3</v>
      </c>
      <c r="C14" s="242" t="s">
        <v>644</v>
      </c>
      <c r="D14" s="67"/>
      <c r="E14" s="67"/>
      <c r="F14" s="67"/>
      <c r="G14" s="67"/>
      <c r="H14" s="67"/>
      <c r="I14" s="67"/>
      <c r="J14" s="67"/>
      <c r="K14" s="67"/>
    </row>
    <row r="15" spans="1:11">
      <c r="B15" s="202">
        <v>4</v>
      </c>
      <c r="C15" s="242" t="s">
        <v>645</v>
      </c>
      <c r="D15" s="67"/>
      <c r="E15" s="67"/>
      <c r="F15" s="67"/>
      <c r="G15" s="67"/>
      <c r="H15" s="67"/>
      <c r="I15" s="67"/>
      <c r="J15" s="67"/>
      <c r="K15" s="67"/>
    </row>
    <row r="16" spans="1:11" ht="28.8">
      <c r="B16" s="202">
        <v>5</v>
      </c>
      <c r="C16" s="199" t="s">
        <v>646</v>
      </c>
      <c r="D16" s="67"/>
      <c r="E16" s="67"/>
      <c r="F16" s="67"/>
      <c r="G16" s="67"/>
      <c r="H16" s="67"/>
      <c r="I16" s="67"/>
      <c r="J16" s="67"/>
      <c r="K16" s="67"/>
    </row>
    <row r="17" spans="2:11" ht="43.2">
      <c r="B17" s="202">
        <v>6</v>
      </c>
      <c r="C17" s="242" t="s">
        <v>647</v>
      </c>
      <c r="D17" s="67"/>
      <c r="E17" s="67"/>
      <c r="F17" s="67"/>
      <c r="G17" s="67"/>
      <c r="H17" s="67"/>
      <c r="I17" s="67"/>
      <c r="J17" s="67"/>
      <c r="K17" s="67"/>
    </row>
    <row r="18" spans="2:11" ht="28.8">
      <c r="B18" s="202">
        <v>7</v>
      </c>
      <c r="C18" s="242" t="s">
        <v>648</v>
      </c>
      <c r="D18" s="67"/>
      <c r="E18" s="67"/>
      <c r="F18" s="67"/>
      <c r="G18" s="67"/>
      <c r="H18" s="67"/>
      <c r="I18" s="67"/>
      <c r="J18" s="67"/>
      <c r="K18" s="67"/>
    </row>
    <row r="19" spans="2:11">
      <c r="B19" s="202">
        <v>8</v>
      </c>
      <c r="C19" s="242" t="s">
        <v>649</v>
      </c>
      <c r="D19" s="67"/>
      <c r="E19" s="67"/>
      <c r="F19" s="67"/>
      <c r="G19" s="67"/>
      <c r="H19" s="67"/>
      <c r="I19" s="67"/>
      <c r="J19" s="67"/>
      <c r="K19" s="67"/>
    </row>
    <row r="20" spans="2:11" ht="28.8">
      <c r="B20" s="202">
        <v>9</v>
      </c>
      <c r="C20" s="242" t="s">
        <v>650</v>
      </c>
      <c r="D20" s="1341"/>
      <c r="E20" s="1341"/>
      <c r="F20" s="1341"/>
      <c r="G20" s="1341"/>
      <c r="H20" s="243"/>
      <c r="I20" s="243"/>
      <c r="J20" s="243"/>
      <c r="K20" s="243"/>
    </row>
    <row r="21" spans="2:11">
      <c r="B21" s="202">
        <v>10</v>
      </c>
      <c r="C21" s="199" t="s">
        <v>651</v>
      </c>
      <c r="D21" s="67"/>
      <c r="E21" s="67"/>
      <c r="F21" s="67"/>
      <c r="G21" s="67"/>
      <c r="H21" s="67"/>
      <c r="I21" s="67"/>
      <c r="J21" s="67"/>
      <c r="K21" s="67"/>
    </row>
    <row r="22" spans="2:11" ht="43.2">
      <c r="B22" s="202">
        <v>11</v>
      </c>
      <c r="C22" s="242" t="s">
        <v>652</v>
      </c>
      <c r="D22" s="67"/>
      <c r="E22" s="67"/>
      <c r="F22" s="67"/>
      <c r="G22" s="67"/>
      <c r="H22" s="67"/>
      <c r="I22" s="67"/>
      <c r="J22" s="67"/>
      <c r="K22" s="67"/>
    </row>
    <row r="23" spans="2:11" ht="43.2">
      <c r="B23" s="202">
        <v>12</v>
      </c>
      <c r="C23" s="242" t="s">
        <v>653</v>
      </c>
      <c r="D23" s="67"/>
      <c r="E23" s="67"/>
      <c r="F23" s="67"/>
      <c r="G23" s="67"/>
      <c r="H23" s="67"/>
      <c r="I23" s="67"/>
      <c r="J23" s="67"/>
      <c r="K23" s="67"/>
    </row>
    <row r="24" spans="2:11">
      <c r="B24" s="202">
        <v>13</v>
      </c>
      <c r="C24" s="242" t="s">
        <v>654</v>
      </c>
      <c r="D24" s="67"/>
      <c r="E24" s="67"/>
      <c r="F24" s="67"/>
      <c r="G24" s="67"/>
      <c r="H24" s="67"/>
      <c r="I24" s="67"/>
      <c r="J24" s="67"/>
      <c r="K24" s="67"/>
    </row>
    <row r="25" spans="2:11" ht="28.8">
      <c r="B25" s="202">
        <v>14</v>
      </c>
      <c r="C25" s="199" t="s">
        <v>655</v>
      </c>
      <c r="D25" s="67"/>
      <c r="E25" s="67"/>
      <c r="F25" s="67"/>
      <c r="G25" s="67"/>
      <c r="H25" s="67"/>
      <c r="I25" s="67"/>
      <c r="J25" s="67"/>
      <c r="K25" s="67"/>
    </row>
    <row r="26" spans="2:11" ht="28.8">
      <c r="B26" s="202">
        <v>15</v>
      </c>
      <c r="C26" s="199" t="s">
        <v>656</v>
      </c>
      <c r="D26" s="67"/>
      <c r="E26" s="67"/>
      <c r="F26" s="67"/>
      <c r="G26" s="67"/>
      <c r="H26" s="67"/>
      <c r="I26" s="67"/>
      <c r="J26" s="67"/>
      <c r="K26" s="67"/>
    </row>
    <row r="27" spans="2:11" ht="28.8">
      <c r="B27" s="202">
        <v>16</v>
      </c>
      <c r="C27" s="199" t="s">
        <v>657</v>
      </c>
      <c r="D27" s="1349"/>
      <c r="E27" s="1349"/>
      <c r="F27" s="1349"/>
      <c r="G27" s="1349"/>
      <c r="H27" s="67"/>
      <c r="I27" s="67"/>
      <c r="J27" s="67"/>
      <c r="K27" s="67"/>
    </row>
    <row r="28" spans="2:11">
      <c r="B28" s="1350" t="s">
        <v>658</v>
      </c>
      <c r="C28" s="1350"/>
      <c r="D28" s="1350"/>
      <c r="E28" s="1350"/>
      <c r="F28" s="1350"/>
      <c r="G28" s="1350"/>
      <c r="H28" s="1350"/>
      <c r="I28" s="1350"/>
      <c r="J28" s="1350"/>
      <c r="K28" s="1350"/>
    </row>
    <row r="29" spans="2:11" ht="28.8">
      <c r="B29" s="202">
        <v>17</v>
      </c>
      <c r="C29" s="199" t="s">
        <v>659</v>
      </c>
      <c r="D29" s="67"/>
      <c r="E29" s="67"/>
      <c r="F29" s="67"/>
      <c r="G29" s="67"/>
      <c r="H29" s="67"/>
      <c r="I29" s="67"/>
      <c r="J29" s="67"/>
      <c r="K29" s="67"/>
    </row>
    <row r="30" spans="2:11" ht="28.8">
      <c r="B30" s="202">
        <v>18</v>
      </c>
      <c r="C30" s="199" t="s">
        <v>660</v>
      </c>
      <c r="D30" s="67"/>
      <c r="E30" s="67"/>
      <c r="F30" s="67"/>
      <c r="G30" s="67"/>
      <c r="H30" s="67"/>
      <c r="I30" s="67"/>
      <c r="J30" s="67"/>
      <c r="K30" s="67"/>
    </row>
    <row r="31" spans="2:11" ht="28.8">
      <c r="B31" s="202">
        <v>19</v>
      </c>
      <c r="C31" s="199" t="s">
        <v>661</v>
      </c>
      <c r="D31" s="67"/>
      <c r="E31" s="67"/>
      <c r="F31" s="67"/>
      <c r="G31" s="67"/>
      <c r="H31" s="67"/>
      <c r="I31" s="67"/>
      <c r="J31" s="67"/>
      <c r="K31" s="67"/>
    </row>
    <row r="32" spans="2:11">
      <c r="B32" s="1342" t="s">
        <v>662</v>
      </c>
      <c r="C32" s="1351" t="s">
        <v>663</v>
      </c>
      <c r="D32" s="1349"/>
      <c r="E32" s="1349"/>
      <c r="F32" s="1349"/>
      <c r="G32" s="1349"/>
      <c r="H32" s="1352"/>
      <c r="I32" s="1352"/>
      <c r="J32" s="1352"/>
      <c r="K32" s="1352"/>
    </row>
    <row r="33" spans="2:11">
      <c r="B33" s="1342"/>
      <c r="C33" s="1351"/>
      <c r="D33" s="1349"/>
      <c r="E33" s="1349"/>
      <c r="F33" s="1349"/>
      <c r="G33" s="1349"/>
      <c r="H33" s="1352"/>
      <c r="I33" s="1352"/>
      <c r="J33" s="1352"/>
      <c r="K33" s="1352"/>
    </row>
    <row r="34" spans="2:11">
      <c r="B34" s="1342" t="s">
        <v>664</v>
      </c>
      <c r="C34" s="1351" t="s">
        <v>665</v>
      </c>
      <c r="D34" s="1349"/>
      <c r="E34" s="1349"/>
      <c r="F34" s="1349"/>
      <c r="G34" s="1349"/>
      <c r="H34" s="1352"/>
      <c r="I34" s="1352"/>
      <c r="J34" s="1352"/>
      <c r="K34" s="1352"/>
    </row>
    <row r="35" spans="2:11">
      <c r="B35" s="1342"/>
      <c r="C35" s="1351"/>
      <c r="D35" s="1349"/>
      <c r="E35" s="1349"/>
      <c r="F35" s="1349"/>
      <c r="G35" s="1349"/>
      <c r="H35" s="1352"/>
      <c r="I35" s="1352"/>
      <c r="J35" s="1352"/>
      <c r="K35" s="1352"/>
    </row>
    <row r="36" spans="2:11" ht="28.8">
      <c r="B36" s="202">
        <v>20</v>
      </c>
      <c r="C36" s="199" t="s">
        <v>666</v>
      </c>
      <c r="D36" s="67"/>
      <c r="E36" s="67"/>
      <c r="F36" s="67"/>
      <c r="G36" s="67"/>
      <c r="H36" s="67"/>
      <c r="I36" s="67"/>
      <c r="J36" s="67"/>
      <c r="K36" s="67"/>
    </row>
    <row r="37" spans="2:11">
      <c r="B37" s="1342" t="s">
        <v>289</v>
      </c>
      <c r="C37" s="1353" t="s">
        <v>667</v>
      </c>
      <c r="D37" s="1352"/>
      <c r="E37" s="1352"/>
      <c r="F37" s="1352"/>
      <c r="G37" s="1352"/>
      <c r="H37" s="1352"/>
      <c r="I37" s="1352"/>
      <c r="J37" s="1352"/>
      <c r="K37" s="1352"/>
    </row>
    <row r="38" spans="2:11">
      <c r="B38" s="1342"/>
      <c r="C38" s="1353"/>
      <c r="D38" s="1352"/>
      <c r="E38" s="1352"/>
      <c r="F38" s="1352"/>
      <c r="G38" s="1352"/>
      <c r="H38" s="1352"/>
      <c r="I38" s="1352"/>
      <c r="J38" s="1352"/>
      <c r="K38" s="1352"/>
    </row>
    <row r="39" spans="2:11">
      <c r="B39" s="1342" t="s">
        <v>291</v>
      </c>
      <c r="C39" s="1353" t="s">
        <v>668</v>
      </c>
      <c r="D39" s="1352"/>
      <c r="E39" s="1352"/>
      <c r="F39" s="1352"/>
      <c r="G39" s="1352"/>
      <c r="H39" s="1352"/>
      <c r="I39" s="1352"/>
      <c r="J39" s="1352"/>
      <c r="K39" s="1352"/>
    </row>
    <row r="40" spans="2:11">
      <c r="B40" s="1342"/>
      <c r="C40" s="1353"/>
      <c r="D40" s="1352"/>
      <c r="E40" s="1352"/>
      <c r="F40" s="1352"/>
      <c r="G40" s="1352"/>
      <c r="H40" s="1352"/>
      <c r="I40" s="1352"/>
      <c r="J40" s="1352"/>
      <c r="K40" s="1352"/>
    </row>
    <row r="41" spans="2:11">
      <c r="B41" s="1342" t="s">
        <v>293</v>
      </c>
      <c r="C41" s="1353" t="s">
        <v>669</v>
      </c>
      <c r="D41" s="1352"/>
      <c r="E41" s="1352"/>
      <c r="F41" s="1352"/>
      <c r="G41" s="1352"/>
      <c r="H41" s="1352"/>
      <c r="I41" s="1352"/>
      <c r="J41" s="1352"/>
      <c r="K41" s="1352"/>
    </row>
    <row r="42" spans="2:11">
      <c r="B42" s="1342"/>
      <c r="C42" s="1353"/>
      <c r="D42" s="1352"/>
      <c r="E42" s="1352"/>
      <c r="F42" s="1352"/>
      <c r="G42" s="1352"/>
      <c r="H42" s="1352"/>
      <c r="I42" s="1352"/>
      <c r="J42" s="1352"/>
      <c r="K42" s="1352"/>
    </row>
    <row r="43" spans="2:11">
      <c r="B43" s="1354" t="s">
        <v>670</v>
      </c>
      <c r="C43" s="1355"/>
      <c r="D43" s="1355"/>
      <c r="E43" s="1355"/>
      <c r="F43" s="1355"/>
      <c r="G43" s="1355"/>
      <c r="H43" s="1355"/>
      <c r="I43" s="1355"/>
      <c r="J43" s="1355"/>
      <c r="K43" s="1356"/>
    </row>
    <row r="44" spans="2:11">
      <c r="B44" s="244" t="s">
        <v>671</v>
      </c>
      <c r="C44" s="149" t="s">
        <v>672</v>
      </c>
      <c r="D44" s="1357"/>
      <c r="E44" s="1357"/>
      <c r="F44" s="1357"/>
      <c r="G44" s="1357"/>
      <c r="H44" s="149"/>
      <c r="I44" s="149"/>
      <c r="J44" s="149"/>
      <c r="K44" s="149"/>
    </row>
    <row r="45" spans="2:11" ht="28.8">
      <c r="B45" s="244">
        <v>22</v>
      </c>
      <c r="C45" s="142" t="s">
        <v>673</v>
      </c>
      <c r="D45" s="1357"/>
      <c r="E45" s="1357"/>
      <c r="F45" s="1357"/>
      <c r="G45" s="1357"/>
      <c r="H45" s="149"/>
      <c r="I45" s="149"/>
      <c r="J45" s="149"/>
      <c r="K45" s="149"/>
    </row>
    <row r="46" spans="2:11">
      <c r="B46" s="244">
        <v>23</v>
      </c>
      <c r="C46" s="149" t="s">
        <v>674</v>
      </c>
      <c r="D46" s="1357"/>
      <c r="E46" s="1357"/>
      <c r="F46" s="1357"/>
      <c r="G46" s="1357"/>
      <c r="H46" s="149"/>
      <c r="I46" s="149"/>
      <c r="J46" s="149"/>
      <c r="K46" s="149"/>
    </row>
    <row r="48" spans="2:11">
      <c r="B48" s="154"/>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sheetPr>
    <tabColor theme="5" tint="0.79998168889431442"/>
  </sheetPr>
  <dimension ref="A3:D13"/>
  <sheetViews>
    <sheetView showGridLines="0" view="pageLayout" zoomScaleNormal="100" workbookViewId="0">
      <selection activeCell="B4" sqref="B4"/>
    </sheetView>
  </sheetViews>
  <sheetFormatPr defaultRowHeight="14.4"/>
  <cols>
    <col min="3" max="3" width="65.44140625" customWidth="1"/>
    <col min="4" max="4" width="25.109375" customWidth="1"/>
  </cols>
  <sheetData>
    <row r="3" spans="1:4">
      <c r="B3" s="245" t="s">
        <v>617</v>
      </c>
      <c r="C3" s="1"/>
      <c r="D3" s="1"/>
    </row>
    <row r="4" spans="1:4">
      <c r="B4" s="246" t="s">
        <v>675</v>
      </c>
      <c r="C4" s="1"/>
      <c r="D4" s="1"/>
    </row>
    <row r="5" spans="1:4" ht="15.6">
      <c r="B5" s="234"/>
      <c r="C5" s="1"/>
      <c r="D5" s="1"/>
    </row>
    <row r="6" spans="1:4">
      <c r="B6" s="26" t="s">
        <v>122</v>
      </c>
      <c r="C6" s="1358" t="s">
        <v>129</v>
      </c>
      <c r="D6" s="1359"/>
    </row>
    <row r="7" spans="1:4" ht="31.2">
      <c r="A7" s="247"/>
      <c r="B7" s="26" t="s">
        <v>116</v>
      </c>
      <c r="C7" s="248" t="s">
        <v>676</v>
      </c>
      <c r="D7" s="248"/>
    </row>
    <row r="8" spans="1:4" ht="15.6">
      <c r="A8" s="247"/>
      <c r="B8" s="26" t="s">
        <v>119</v>
      </c>
      <c r="C8" s="248" t="s">
        <v>677</v>
      </c>
      <c r="D8" s="248"/>
    </row>
    <row r="9" spans="1:4" ht="15.6">
      <c r="A9" s="247"/>
      <c r="B9" s="37" t="s">
        <v>154</v>
      </c>
      <c r="C9" s="248" t="s">
        <v>678</v>
      </c>
      <c r="D9" s="248"/>
    </row>
    <row r="10" spans="1:4" ht="15.6">
      <c r="A10" s="247"/>
      <c r="B10" s="26" t="s">
        <v>139</v>
      </c>
      <c r="C10" s="248" t="s">
        <v>679</v>
      </c>
      <c r="D10" s="248"/>
    </row>
    <row r="11" spans="1:4" ht="15.6">
      <c r="A11" s="247"/>
      <c r="B11" s="37" t="s">
        <v>141</v>
      </c>
      <c r="C11" s="248" t="s">
        <v>680</v>
      </c>
      <c r="D11" s="248"/>
    </row>
    <row r="12" spans="1:4" ht="15.6">
      <c r="A12" s="247"/>
      <c r="B12" s="26" t="s">
        <v>144</v>
      </c>
      <c r="C12" s="248" t="s">
        <v>681</v>
      </c>
      <c r="D12" s="248"/>
    </row>
    <row r="13" spans="1:4" ht="62.4">
      <c r="A13" s="247"/>
      <c r="B13" s="26" t="s">
        <v>147</v>
      </c>
      <c r="C13" s="248" t="s">
        <v>682</v>
      </c>
      <c r="D13" s="248"/>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sheetPr>
    <tabColor theme="9" tint="0.79998168889431442"/>
  </sheetPr>
  <dimension ref="B2:H44"/>
  <sheetViews>
    <sheetView showGridLines="0" view="pageLayout" zoomScaleNormal="100" workbookViewId="0">
      <selection activeCell="B4" sqref="B4"/>
    </sheetView>
  </sheetViews>
  <sheetFormatPr defaultColWidth="9.109375" defaultRowHeight="14.4"/>
  <cols>
    <col min="1" max="1" width="3.5546875" style="1" customWidth="1"/>
    <col min="2" max="2" width="9.109375" style="1"/>
    <col min="3" max="3" width="39.44140625" style="1" customWidth="1"/>
    <col min="4" max="4" width="13.88671875" style="1" customWidth="1"/>
    <col min="5" max="5" width="16" style="1" customWidth="1"/>
    <col min="6" max="6" width="18.44140625" style="1" customWidth="1"/>
    <col min="7" max="7" width="12.5546875" style="1" customWidth="1"/>
    <col min="8" max="8" width="17.88671875" style="1" customWidth="1"/>
    <col min="9" max="9" width="16.88671875" style="1" customWidth="1"/>
    <col min="10" max="10" width="18.5546875" style="1" customWidth="1"/>
    <col min="11" max="16384" width="9.109375" style="1"/>
  </cols>
  <sheetData>
    <row r="2" spans="2:8" ht="18">
      <c r="B2" s="756" t="s">
        <v>618</v>
      </c>
    </row>
    <row r="3" spans="2:8">
      <c r="B3" s="246" t="s">
        <v>683</v>
      </c>
    </row>
    <row r="4" spans="2:8" s="246" customFormat="1" ht="15" thickBot="1"/>
    <row r="5" spans="2:8" ht="15" thickBot="1">
      <c r="B5" s="1360"/>
      <c r="C5" s="1361"/>
      <c r="D5" s="249" t="s">
        <v>6</v>
      </c>
      <c r="E5" s="249" t="s">
        <v>7</v>
      </c>
      <c r="F5" s="250" t="s">
        <v>8</v>
      </c>
      <c r="G5" s="251" t="s">
        <v>43</v>
      </c>
      <c r="H5" s="252" t="s">
        <v>44</v>
      </c>
    </row>
    <row r="6" spans="2:8" ht="15.75" customHeight="1" thickBot="1">
      <c r="B6" s="1362" t="s">
        <v>684</v>
      </c>
      <c r="C6" s="1363"/>
      <c r="D6" s="1366" t="s">
        <v>685</v>
      </c>
      <c r="E6" s="1367"/>
      <c r="F6" s="1367"/>
      <c r="G6" s="1368"/>
      <c r="H6" s="1369" t="s">
        <v>686</v>
      </c>
    </row>
    <row r="7" spans="2:8" ht="15" customHeight="1" thickBot="1">
      <c r="B7" s="1364"/>
      <c r="C7" s="1365"/>
      <c r="D7" s="253" t="s">
        <v>687</v>
      </c>
      <c r="E7" s="253" t="s">
        <v>688</v>
      </c>
      <c r="F7" s="253" t="s">
        <v>689</v>
      </c>
      <c r="G7" s="254" t="s">
        <v>690</v>
      </c>
      <c r="H7" s="1370"/>
    </row>
    <row r="8" spans="2:8" ht="15" thickBot="1">
      <c r="B8" s="255" t="s">
        <v>691</v>
      </c>
      <c r="C8" s="256"/>
      <c r="D8" s="256"/>
      <c r="E8" s="257"/>
      <c r="F8" s="256"/>
      <c r="G8" s="256"/>
      <c r="H8" s="258"/>
    </row>
    <row r="9" spans="2:8" ht="15" thickBot="1">
      <c r="B9" s="259">
        <v>1</v>
      </c>
      <c r="C9" s="260" t="s">
        <v>692</v>
      </c>
      <c r="D9" s="261"/>
      <c r="E9" s="262"/>
      <c r="F9" s="263"/>
      <c r="G9" s="264"/>
      <c r="H9" s="265"/>
    </row>
    <row r="10" spans="2:8" ht="15" thickBot="1">
      <c r="B10" s="266">
        <v>2</v>
      </c>
      <c r="C10" s="267" t="s">
        <v>693</v>
      </c>
      <c r="D10" s="268"/>
      <c r="E10" s="268"/>
      <c r="F10" s="269"/>
      <c r="G10" s="270"/>
      <c r="H10" s="271"/>
    </row>
    <row r="11" spans="2:8" ht="15" thickBot="1">
      <c r="B11" s="266">
        <v>3</v>
      </c>
      <c r="C11" s="267" t="s">
        <v>694</v>
      </c>
      <c r="D11" s="272"/>
      <c r="E11" s="268"/>
      <c r="F11" s="269"/>
      <c r="G11" s="270"/>
      <c r="H11" s="271"/>
    </row>
    <row r="12" spans="2:8" ht="15" thickBot="1">
      <c r="B12" s="273">
        <v>4</v>
      </c>
      <c r="C12" s="260" t="s">
        <v>695</v>
      </c>
      <c r="D12" s="272"/>
      <c r="E12" s="262"/>
      <c r="F12" s="263"/>
      <c r="G12" s="274"/>
      <c r="H12" s="275"/>
    </row>
    <row r="13" spans="2:8" ht="15" thickBot="1">
      <c r="B13" s="266">
        <v>5</v>
      </c>
      <c r="C13" s="267" t="s">
        <v>644</v>
      </c>
      <c r="D13" s="272"/>
      <c r="E13" s="276"/>
      <c r="F13" s="277"/>
      <c r="G13" s="270"/>
      <c r="H13" s="271"/>
    </row>
    <row r="14" spans="2:8" ht="15" thickBot="1">
      <c r="B14" s="266">
        <v>6</v>
      </c>
      <c r="C14" s="267" t="s">
        <v>645</v>
      </c>
      <c r="D14" s="272"/>
      <c r="E14" s="276"/>
      <c r="F14" s="277"/>
      <c r="G14" s="270"/>
      <c r="H14" s="271"/>
    </row>
    <row r="15" spans="2:8" ht="15" thickBot="1">
      <c r="B15" s="273">
        <v>7</v>
      </c>
      <c r="C15" s="260" t="s">
        <v>696</v>
      </c>
      <c r="D15" s="272"/>
      <c r="E15" s="262"/>
      <c r="F15" s="263"/>
      <c r="G15" s="274"/>
      <c r="H15" s="275"/>
    </row>
    <row r="16" spans="2:8" ht="15" thickBot="1">
      <c r="B16" s="266">
        <v>8</v>
      </c>
      <c r="C16" s="267" t="s">
        <v>697</v>
      </c>
      <c r="D16" s="272"/>
      <c r="E16" s="278"/>
      <c r="F16" s="277"/>
      <c r="G16" s="270"/>
      <c r="H16" s="271"/>
    </row>
    <row r="17" spans="2:8" ht="15" thickBot="1">
      <c r="B17" s="266">
        <v>9</v>
      </c>
      <c r="C17" s="279" t="s">
        <v>698</v>
      </c>
      <c r="D17" s="272"/>
      <c r="E17" s="276"/>
      <c r="F17" s="277"/>
      <c r="G17" s="270"/>
      <c r="H17" s="271"/>
    </row>
    <row r="18" spans="2:8" ht="15" thickBot="1">
      <c r="B18" s="273">
        <v>10</v>
      </c>
      <c r="C18" s="260" t="s">
        <v>699</v>
      </c>
      <c r="D18" s="272"/>
      <c r="E18" s="262"/>
      <c r="F18" s="263"/>
      <c r="G18" s="274"/>
      <c r="H18" s="275"/>
    </row>
    <row r="19" spans="2:8" ht="15" thickBot="1">
      <c r="B19" s="273">
        <v>11</v>
      </c>
      <c r="C19" s="260" t="s">
        <v>700</v>
      </c>
      <c r="D19" s="262"/>
      <c r="E19" s="262"/>
      <c r="F19" s="263"/>
      <c r="G19" s="274"/>
      <c r="H19" s="275"/>
    </row>
    <row r="20" spans="2:8" ht="15" thickBot="1">
      <c r="B20" s="266">
        <v>12</v>
      </c>
      <c r="C20" s="267" t="s">
        <v>701</v>
      </c>
      <c r="D20" s="276"/>
      <c r="E20" s="272"/>
      <c r="F20" s="280"/>
      <c r="G20" s="281"/>
      <c r="H20" s="282"/>
    </row>
    <row r="21" spans="2:8" ht="43.8" thickBot="1">
      <c r="B21" s="266">
        <v>13</v>
      </c>
      <c r="C21" s="267" t="s">
        <v>702</v>
      </c>
      <c r="D21" s="272"/>
      <c r="E21" s="276"/>
      <c r="F21" s="277"/>
      <c r="G21" s="270"/>
      <c r="H21" s="271"/>
    </row>
    <row r="22" spans="2:8" ht="15" thickBot="1">
      <c r="B22" s="283">
        <v>14</v>
      </c>
      <c r="C22" s="284" t="s">
        <v>103</v>
      </c>
      <c r="D22" s="285"/>
      <c r="E22" s="285"/>
      <c r="F22" s="286"/>
      <c r="G22" s="287"/>
      <c r="H22" s="288"/>
    </row>
    <row r="23" spans="2:8" ht="23.25" customHeight="1" thickBot="1">
      <c r="B23" s="1371" t="s">
        <v>703</v>
      </c>
      <c r="C23" s="1372"/>
      <c r="D23" s="1372"/>
      <c r="E23" s="1372"/>
      <c r="F23" s="1372"/>
      <c r="G23" s="1372"/>
      <c r="H23" s="1373"/>
    </row>
    <row r="24" spans="2:8" ht="15" thickBot="1">
      <c r="B24" s="273">
        <v>15</v>
      </c>
      <c r="C24" s="260" t="s">
        <v>641</v>
      </c>
      <c r="D24" s="289"/>
      <c r="E24" s="290"/>
      <c r="F24" s="291"/>
      <c r="G24" s="292"/>
      <c r="H24" s="275"/>
    </row>
    <row r="25" spans="2:8" ht="29.4" thickBot="1">
      <c r="B25" s="273" t="s">
        <v>704</v>
      </c>
      <c r="C25" s="260" t="s">
        <v>705</v>
      </c>
      <c r="D25" s="293"/>
      <c r="E25" s="262"/>
      <c r="F25" s="263"/>
      <c r="G25" s="294"/>
      <c r="H25" s="275"/>
    </row>
    <row r="26" spans="2:8" ht="29.4" thickBot="1">
      <c r="B26" s="273">
        <v>16</v>
      </c>
      <c r="C26" s="260" t="s">
        <v>706</v>
      </c>
      <c r="D26" s="289"/>
      <c r="E26" s="262"/>
      <c r="F26" s="263"/>
      <c r="G26" s="294"/>
      <c r="H26" s="275"/>
    </row>
    <row r="27" spans="2:8" ht="15" thickBot="1">
      <c r="B27" s="273">
        <v>17</v>
      </c>
      <c r="C27" s="260" t="s">
        <v>707</v>
      </c>
      <c r="D27" s="289"/>
      <c r="E27" s="262"/>
      <c r="F27" s="263"/>
      <c r="G27" s="294"/>
      <c r="H27" s="275"/>
    </row>
    <row r="28" spans="2:8" ht="58.2" thickBot="1">
      <c r="B28" s="295">
        <v>18</v>
      </c>
      <c r="C28" s="296" t="s">
        <v>708</v>
      </c>
      <c r="D28" s="289"/>
      <c r="E28" s="276"/>
      <c r="F28" s="277"/>
      <c r="G28" s="250"/>
      <c r="H28" s="271"/>
    </row>
    <row r="29" spans="2:8" ht="58.2" thickBot="1">
      <c r="B29" s="295">
        <v>19</v>
      </c>
      <c r="C29" s="267" t="s">
        <v>709</v>
      </c>
      <c r="D29" s="289"/>
      <c r="E29" s="276"/>
      <c r="F29" s="277"/>
      <c r="G29" s="250"/>
      <c r="H29" s="271"/>
    </row>
    <row r="30" spans="2:8" ht="58.2" thickBot="1">
      <c r="B30" s="295">
        <v>20</v>
      </c>
      <c r="C30" s="267" t="s">
        <v>710</v>
      </c>
      <c r="D30" s="289"/>
      <c r="E30" s="276"/>
      <c r="F30" s="277"/>
      <c r="G30" s="250"/>
      <c r="H30" s="271"/>
    </row>
    <row r="31" spans="2:8" ht="43.8" thickBot="1">
      <c r="B31" s="295">
        <v>21</v>
      </c>
      <c r="C31" s="297" t="s">
        <v>711</v>
      </c>
      <c r="D31" s="289"/>
      <c r="E31" s="276"/>
      <c r="F31" s="277"/>
      <c r="G31" s="250"/>
      <c r="H31" s="271"/>
    </row>
    <row r="32" spans="2:8" ht="29.4" thickBot="1">
      <c r="B32" s="295">
        <v>22</v>
      </c>
      <c r="C32" s="267" t="s">
        <v>712</v>
      </c>
      <c r="D32" s="289"/>
      <c r="E32" s="276"/>
      <c r="F32" s="277"/>
      <c r="G32" s="250"/>
      <c r="H32" s="271"/>
    </row>
    <row r="33" spans="2:8" ht="43.8" thickBot="1">
      <c r="B33" s="295">
        <v>23</v>
      </c>
      <c r="C33" s="297" t="s">
        <v>711</v>
      </c>
      <c r="D33" s="289"/>
      <c r="E33" s="276"/>
      <c r="F33" s="277"/>
      <c r="G33" s="250"/>
      <c r="H33" s="271"/>
    </row>
    <row r="34" spans="2:8" ht="72.599999999999994" thickBot="1">
      <c r="B34" s="295">
        <v>24</v>
      </c>
      <c r="C34" s="267" t="s">
        <v>713</v>
      </c>
      <c r="D34" s="289"/>
      <c r="E34" s="276"/>
      <c r="F34" s="277"/>
      <c r="G34" s="250"/>
      <c r="H34" s="271"/>
    </row>
    <row r="35" spans="2:8" ht="15" thickBot="1">
      <c r="B35" s="273">
        <v>25</v>
      </c>
      <c r="C35" s="260" t="s">
        <v>714</v>
      </c>
      <c r="D35" s="289"/>
      <c r="E35" s="262"/>
      <c r="F35" s="263"/>
      <c r="G35" s="294"/>
      <c r="H35" s="275"/>
    </row>
    <row r="36" spans="2:8" ht="15" thickBot="1">
      <c r="B36" s="273">
        <v>26</v>
      </c>
      <c r="C36" s="260" t="s">
        <v>715</v>
      </c>
      <c r="D36" s="262"/>
      <c r="E36" s="298"/>
      <c r="F36" s="299"/>
      <c r="G36" s="300"/>
      <c r="H36" s="301"/>
    </row>
    <row r="37" spans="2:8" ht="15" thickBot="1">
      <c r="B37" s="295">
        <v>27</v>
      </c>
      <c r="C37" s="267" t="s">
        <v>716</v>
      </c>
      <c r="D37" s="289"/>
      <c r="E37" s="289"/>
      <c r="F37" s="302"/>
      <c r="G37" s="250"/>
      <c r="H37" s="303"/>
    </row>
    <row r="38" spans="2:8" ht="43.8" thickBot="1">
      <c r="B38" s="295">
        <v>28</v>
      </c>
      <c r="C38" s="267" t="s">
        <v>717</v>
      </c>
      <c r="D38" s="289"/>
      <c r="E38" s="1366"/>
      <c r="F38" s="1367"/>
      <c r="G38" s="1368"/>
      <c r="H38" s="271"/>
    </row>
    <row r="39" spans="2:8" ht="15" thickBot="1">
      <c r="B39" s="295">
        <v>29</v>
      </c>
      <c r="C39" s="267" t="s">
        <v>718</v>
      </c>
      <c r="D39" s="304"/>
      <c r="E39" s="1374"/>
      <c r="F39" s="1375"/>
      <c r="G39" s="1376"/>
      <c r="H39" s="271"/>
    </row>
    <row r="40" spans="2:8" ht="29.4" thickBot="1">
      <c r="B40" s="295">
        <v>30</v>
      </c>
      <c r="C40" s="267" t="s">
        <v>719</v>
      </c>
      <c r="D40" s="289"/>
      <c r="E40" s="1366"/>
      <c r="F40" s="1367"/>
      <c r="G40" s="1368"/>
      <c r="H40" s="271"/>
    </row>
    <row r="41" spans="2:8" ht="29.4" thickBot="1">
      <c r="B41" s="295">
        <v>31</v>
      </c>
      <c r="C41" s="267" t="s">
        <v>720</v>
      </c>
      <c r="D41" s="289"/>
      <c r="E41" s="305"/>
      <c r="F41" s="306"/>
      <c r="G41" s="250"/>
      <c r="H41" s="271"/>
    </row>
    <row r="42" spans="2:8" ht="15" thickBot="1">
      <c r="B42" s="273">
        <v>32</v>
      </c>
      <c r="C42" s="260" t="s">
        <v>721</v>
      </c>
      <c r="D42" s="289"/>
      <c r="E42" s="307"/>
      <c r="F42" s="308"/>
      <c r="G42" s="309"/>
      <c r="H42" s="310"/>
    </row>
    <row r="43" spans="2:8" ht="15" thickBot="1">
      <c r="B43" s="311">
        <v>33</v>
      </c>
      <c r="C43" s="284" t="s">
        <v>722</v>
      </c>
      <c r="D43" s="285"/>
      <c r="E43" s="285"/>
      <c r="F43" s="286"/>
      <c r="G43" s="312"/>
      <c r="H43" s="288"/>
    </row>
    <row r="44" spans="2:8" ht="15" thickBot="1">
      <c r="B44" s="311">
        <v>34</v>
      </c>
      <c r="C44" s="313" t="s">
        <v>723</v>
      </c>
      <c r="D44" s="285"/>
      <c r="E44" s="285"/>
      <c r="F44" s="286"/>
      <c r="G44" s="286"/>
      <c r="H44" s="314"/>
    </row>
  </sheetData>
  <mergeCells count="8">
    <mergeCell ref="E38:G38"/>
    <mergeCell ref="E39:G39"/>
    <mergeCell ref="E40:G40"/>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7.xml><?xml version="1.0" encoding="utf-8"?>
<worksheet xmlns="http://schemas.openxmlformats.org/spreadsheetml/2006/main" xmlns:r="http://schemas.openxmlformats.org/officeDocument/2006/relationships">
  <sheetPr>
    <tabColor rgb="FFFFC000"/>
  </sheetPr>
  <dimension ref="A1:D88"/>
  <sheetViews>
    <sheetView topLeftCell="A7" zoomScaleNormal="100" zoomScaleSheetLayoutView="100" workbookViewId="0">
      <selection activeCell="F19" sqref="F19"/>
    </sheetView>
  </sheetViews>
  <sheetFormatPr defaultColWidth="9.109375" defaultRowHeight="13.2"/>
  <cols>
    <col min="1" max="1" width="21.109375" style="1057" customWidth="1"/>
    <col min="2" max="2" width="2.33203125" style="1057" customWidth="1"/>
    <col min="3" max="3" width="39.5546875" style="1057" customWidth="1"/>
    <col min="4" max="4" width="52.33203125" style="1057" customWidth="1"/>
    <col min="5" max="16384" width="9.109375" style="1057"/>
  </cols>
  <sheetData>
    <row r="1" spans="1:4" ht="29.25" customHeight="1">
      <c r="A1" s="1134" t="s">
        <v>1046</v>
      </c>
      <c r="B1" s="1142"/>
      <c r="C1" s="1380" t="s">
        <v>2181</v>
      </c>
      <c r="D1" s="1381"/>
    </row>
    <row r="2" spans="1:4">
      <c r="A2" s="1079" t="s">
        <v>2182</v>
      </c>
      <c r="B2" s="1078"/>
      <c r="C2" s="1077"/>
      <c r="D2" s="1076"/>
    </row>
    <row r="3" spans="1:4" ht="13.8" thickBot="1">
      <c r="A3" s="1242"/>
      <c r="B3" s="1243"/>
      <c r="C3" s="1243"/>
      <c r="D3" s="1382"/>
    </row>
    <row r="4" spans="1:4" ht="15" customHeight="1" thickBot="1">
      <c r="A4" s="1383" t="s">
        <v>2183</v>
      </c>
      <c r="B4" s="1239" t="s">
        <v>2184</v>
      </c>
      <c r="C4" s="1240"/>
      <c r="D4" s="1241"/>
    </row>
    <row r="5" spans="1:4" ht="24.75" customHeight="1" thickBot="1">
      <c r="A5" s="1384"/>
      <c r="B5" s="1385"/>
      <c r="C5" s="1386"/>
      <c r="D5" s="1387"/>
    </row>
    <row r="6" spans="1:4" ht="13.8" thickBot="1">
      <c r="A6" s="1073" t="s">
        <v>2094</v>
      </c>
      <c r="B6" s="1143"/>
      <c r="C6" s="1144"/>
      <c r="D6" s="1071">
        <f>+[2]Obsah!$D$4</f>
        <v>44196</v>
      </c>
    </row>
    <row r="7" spans="1:4" ht="45" customHeight="1" thickBot="1">
      <c r="A7" s="1388" t="s">
        <v>2185</v>
      </c>
      <c r="B7" s="1389"/>
      <c r="C7" s="1389"/>
      <c r="D7" s="1390"/>
    </row>
    <row r="8" spans="1:4" ht="13.8" thickBot="1">
      <c r="A8" s="1145" t="s">
        <v>2186</v>
      </c>
      <c r="B8" s="1146"/>
      <c r="C8" s="1147"/>
      <c r="D8" s="1148"/>
    </row>
    <row r="9" spans="1:4" ht="13.8" thickBot="1">
      <c r="A9" s="1377" t="s">
        <v>2187</v>
      </c>
      <c r="B9" s="1378"/>
      <c r="C9" s="1378"/>
      <c r="D9" s="1379"/>
    </row>
    <row r="10" spans="1:4" ht="13.8" thickBot="1">
      <c r="A10" s="1145" t="s">
        <v>2188</v>
      </c>
      <c r="B10" s="1146"/>
      <c r="C10" s="1147"/>
      <c r="D10" s="1148"/>
    </row>
    <row r="11" spans="1:4" ht="13.8" thickBot="1">
      <c r="A11" s="1145" t="s">
        <v>2189</v>
      </c>
      <c r="B11" s="1146"/>
      <c r="C11" s="1147"/>
      <c r="D11" s="1148"/>
    </row>
    <row r="12" spans="1:4" ht="13.8" thickBot="1">
      <c r="A12" s="1145" t="s">
        <v>2190</v>
      </c>
      <c r="B12" s="1146"/>
      <c r="C12" s="1147"/>
      <c r="D12" s="1148"/>
    </row>
    <row r="13" spans="1:4" ht="13.8" thickBot="1">
      <c r="A13" s="1149"/>
      <c r="B13" s="1150"/>
      <c r="C13" s="1151"/>
      <c r="D13" s="1152"/>
    </row>
    <row r="14" spans="1:4" s="1154" customFormat="1" ht="46.5" customHeight="1" thickBot="1">
      <c r="A14" s="1397" t="s">
        <v>2191</v>
      </c>
      <c r="B14" s="1393" t="s">
        <v>2192</v>
      </c>
      <c r="C14" s="1394"/>
      <c r="D14" s="1153" t="s">
        <v>2164</v>
      </c>
    </row>
    <row r="15" spans="1:4" s="1154" customFormat="1" ht="39.75" customHeight="1" thickBot="1">
      <c r="A15" s="1398"/>
      <c r="B15" s="1393" t="s">
        <v>2193</v>
      </c>
      <c r="C15" s="1394"/>
      <c r="D15" s="1153" t="s">
        <v>2166</v>
      </c>
    </row>
    <row r="16" spans="1:4" s="1154" customFormat="1" ht="30.75" customHeight="1" thickBot="1">
      <c r="A16" s="1398"/>
      <c r="B16" s="1393" t="s">
        <v>2194</v>
      </c>
      <c r="C16" s="1394"/>
      <c r="D16" s="1153" t="s">
        <v>2195</v>
      </c>
    </row>
    <row r="17" spans="1:4" s="1154" customFormat="1" ht="45" customHeight="1" thickBot="1">
      <c r="A17" s="1398"/>
      <c r="B17" s="1393" t="s">
        <v>2196</v>
      </c>
      <c r="C17" s="1394"/>
      <c r="D17" s="1153" t="s">
        <v>2165</v>
      </c>
    </row>
    <row r="18" spans="1:4" s="1154" customFormat="1" ht="68.25" customHeight="1" thickBot="1">
      <c r="A18" s="1398"/>
      <c r="B18" s="1393" t="s">
        <v>2197</v>
      </c>
      <c r="C18" s="1394"/>
      <c r="D18" s="1391" t="s">
        <v>2198</v>
      </c>
    </row>
    <row r="19" spans="1:4" s="1154" customFormat="1" ht="146.25" customHeight="1" thickBot="1">
      <c r="A19" s="1399"/>
      <c r="B19" s="1393" t="s">
        <v>2199</v>
      </c>
      <c r="C19" s="1394"/>
      <c r="D19" s="1392"/>
    </row>
    <row r="20" spans="1:4" s="1154" customFormat="1"/>
    <row r="21" spans="1:4" ht="27" customHeight="1">
      <c r="A21" s="1395" t="s">
        <v>2200</v>
      </c>
      <c r="B21" s="1396"/>
      <c r="C21" s="1396"/>
      <c r="D21" s="1396"/>
    </row>
    <row r="22" spans="1:4" s="1156" customFormat="1" ht="18" customHeight="1">
      <c r="A22" s="1155" t="s">
        <v>2201</v>
      </c>
    </row>
    <row r="88" spans="2:4" ht="96" customHeight="1">
      <c r="B88" s="1141"/>
      <c r="C88" s="1141"/>
      <c r="D88" s="1141"/>
    </row>
  </sheetData>
  <mergeCells count="15">
    <mergeCell ref="D18:D19"/>
    <mergeCell ref="B19:C19"/>
    <mergeCell ref="A21:D21"/>
    <mergeCell ref="A14:A19"/>
    <mergeCell ref="B14:C14"/>
    <mergeCell ref="B15:C15"/>
    <mergeCell ref="B16:C16"/>
    <mergeCell ref="B17:C17"/>
    <mergeCell ref="B18:C18"/>
    <mergeCell ref="A9:D9"/>
    <mergeCell ref="C1:D1"/>
    <mergeCell ref="A3:D3"/>
    <mergeCell ref="A4:A5"/>
    <mergeCell ref="B4:D5"/>
    <mergeCell ref="A7:D7"/>
  </mergeCells>
  <hyperlinks>
    <hyperlink ref="C1" r:id="rId1"/>
    <hyperlink ref="A22" r:id="rId2"/>
  </hyperlinks>
  <pageMargins left="0.25" right="0.25" top="0.75" bottom="0.75" header="0.3" footer="0.3"/>
  <pageSetup paperSize="9" orientation="portrait" r:id="rId3"/>
</worksheet>
</file>

<file path=xl/worksheets/sheet38.xml><?xml version="1.0" encoding="utf-8"?>
<worksheet xmlns="http://schemas.openxmlformats.org/spreadsheetml/2006/main" xmlns:r="http://schemas.openxmlformats.org/officeDocument/2006/relationships">
  <sheetPr>
    <tabColor rgb="FF0070C0"/>
    <pageSetUpPr fitToPage="1"/>
  </sheetPr>
  <dimension ref="B2:L24"/>
  <sheetViews>
    <sheetView showGridLines="0" workbookViewId="0"/>
  </sheetViews>
  <sheetFormatPr defaultRowHeight="14.4"/>
  <sheetData>
    <row r="2" spans="2:12">
      <c r="B2" t="s">
        <v>1863</v>
      </c>
    </row>
    <row r="3" spans="2:12">
      <c r="B3" t="s">
        <v>1864</v>
      </c>
    </row>
    <row r="5" spans="2:12">
      <c r="B5" s="1196" t="s">
        <v>724</v>
      </c>
      <c r="C5" s="1197"/>
      <c r="D5" s="1197"/>
      <c r="E5" s="1197"/>
      <c r="F5" s="1197"/>
      <c r="G5" s="1197"/>
      <c r="H5" s="1197"/>
      <c r="I5" s="1197"/>
      <c r="J5" s="1197"/>
      <c r="K5" s="1197"/>
      <c r="L5" s="1198"/>
    </row>
    <row r="6" spans="2:12">
      <c r="B6" s="1199" t="s">
        <v>725</v>
      </c>
      <c r="C6" s="1195"/>
      <c r="D6" s="1195"/>
      <c r="E6" s="1195"/>
      <c r="F6" s="1195"/>
      <c r="G6" s="1195"/>
      <c r="H6" s="1195"/>
      <c r="I6" s="1195"/>
      <c r="J6" s="1195"/>
      <c r="K6" s="1195"/>
      <c r="L6" s="1200"/>
    </row>
    <row r="7" spans="2:12" ht="22.5" customHeight="1">
      <c r="B7" s="1199" t="s">
        <v>726</v>
      </c>
      <c r="C7" s="1195"/>
      <c r="D7" s="1195"/>
      <c r="E7" s="1195"/>
      <c r="F7" s="1195"/>
      <c r="G7" s="1195"/>
      <c r="H7" s="1195"/>
      <c r="I7" s="1195"/>
      <c r="J7" s="1195"/>
      <c r="K7" s="1195"/>
      <c r="L7" s="1200"/>
    </row>
    <row r="8" spans="2:12">
      <c r="B8" s="1199" t="s">
        <v>727</v>
      </c>
      <c r="C8" s="1195"/>
      <c r="D8" s="1195"/>
      <c r="E8" s="1195"/>
      <c r="F8" s="1195"/>
      <c r="G8" s="1195"/>
      <c r="H8" s="1195"/>
      <c r="I8" s="1195"/>
      <c r="J8" s="1195"/>
      <c r="K8" s="1195"/>
      <c r="L8" s="1200"/>
    </row>
    <row r="9" spans="2:12" ht="22.5" customHeight="1">
      <c r="B9" s="1199" t="s">
        <v>728</v>
      </c>
      <c r="C9" s="1195"/>
      <c r="D9" s="1195"/>
      <c r="E9" s="1195"/>
      <c r="F9" s="1195"/>
      <c r="G9" s="1195"/>
      <c r="H9" s="1195"/>
      <c r="I9" s="1195"/>
      <c r="J9" s="1195"/>
      <c r="K9" s="1195"/>
      <c r="L9" s="1200"/>
    </row>
    <row r="10" spans="2:12" ht="22.5" customHeight="1">
      <c r="B10" s="1199" t="s">
        <v>729</v>
      </c>
      <c r="C10" s="1195"/>
      <c r="D10" s="1195"/>
      <c r="E10" s="1195"/>
      <c r="F10" s="1195"/>
      <c r="G10" s="1195"/>
      <c r="H10" s="1195"/>
      <c r="I10" s="1195"/>
      <c r="J10" s="1195"/>
      <c r="K10" s="1195"/>
      <c r="L10" s="1200"/>
    </row>
    <row r="11" spans="2:12">
      <c r="B11" s="1199" t="s">
        <v>730</v>
      </c>
      <c r="C11" s="1195"/>
      <c r="D11" s="1195"/>
      <c r="E11" s="1195"/>
      <c r="F11" s="1195"/>
      <c r="G11" s="1195"/>
      <c r="H11" s="1195"/>
      <c r="I11" s="1195"/>
      <c r="J11" s="1195"/>
      <c r="K11" s="1195"/>
      <c r="L11" s="1200"/>
    </row>
    <row r="12" spans="2:12" ht="22.5" customHeight="1">
      <c r="B12" s="1199" t="s">
        <v>731</v>
      </c>
      <c r="C12" s="1195"/>
      <c r="D12" s="1195"/>
      <c r="E12" s="1195"/>
      <c r="F12" s="1195"/>
      <c r="G12" s="1195"/>
      <c r="H12" s="1195"/>
      <c r="I12" s="1195"/>
      <c r="J12" s="1195"/>
      <c r="K12" s="1195"/>
      <c r="L12" s="1200"/>
    </row>
    <row r="13" spans="2:12" ht="22.5" customHeight="1">
      <c r="B13" s="1199" t="s">
        <v>732</v>
      </c>
      <c r="C13" s="1195"/>
      <c r="D13" s="1195"/>
      <c r="E13" s="1195"/>
      <c r="F13" s="1195"/>
      <c r="G13" s="1195"/>
      <c r="H13" s="1195"/>
      <c r="I13" s="1195"/>
      <c r="J13" s="1195"/>
      <c r="K13" s="1195"/>
      <c r="L13" s="1200"/>
    </row>
    <row r="14" spans="2:12" ht="22.5" customHeight="1">
      <c r="B14" s="1199" t="s">
        <v>733</v>
      </c>
      <c r="C14" s="1195"/>
      <c r="D14" s="1195"/>
      <c r="E14" s="1195"/>
      <c r="F14" s="1195"/>
      <c r="G14" s="1195"/>
      <c r="H14" s="1195"/>
      <c r="I14" s="1195"/>
      <c r="J14" s="1195"/>
      <c r="K14" s="1195"/>
      <c r="L14" s="1200"/>
    </row>
    <row r="15" spans="2:12" ht="22.5" customHeight="1">
      <c r="B15" s="1199" t="s">
        <v>734</v>
      </c>
      <c r="C15" s="1195"/>
      <c r="D15" s="1195"/>
      <c r="E15" s="1195"/>
      <c r="F15" s="1195"/>
      <c r="G15" s="1195"/>
      <c r="H15" s="1195"/>
      <c r="I15" s="1195"/>
      <c r="J15" s="1195"/>
      <c r="K15" s="1195"/>
      <c r="L15" s="1200"/>
    </row>
    <row r="16" spans="2:12" ht="22.5" customHeight="1">
      <c r="B16" s="1199" t="s">
        <v>735</v>
      </c>
      <c r="C16" s="1195"/>
      <c r="D16" s="1195"/>
      <c r="E16" s="1195"/>
      <c r="F16" s="1195"/>
      <c r="G16" s="1195"/>
      <c r="H16" s="1195"/>
      <c r="I16" s="1195"/>
      <c r="J16" s="1195"/>
      <c r="K16" s="1195"/>
      <c r="L16" s="1200"/>
    </row>
    <row r="17" spans="2:12" ht="22.5" customHeight="1">
      <c r="B17" s="1199" t="s">
        <v>736</v>
      </c>
      <c r="C17" s="1195"/>
      <c r="D17" s="1195"/>
      <c r="E17" s="1195"/>
      <c r="F17" s="1195"/>
      <c r="G17" s="1195"/>
      <c r="H17" s="1195"/>
      <c r="I17" s="1195"/>
      <c r="J17" s="1195"/>
      <c r="K17" s="1195"/>
      <c r="L17" s="1200"/>
    </row>
    <row r="18" spans="2:12" ht="22.5" customHeight="1">
      <c r="B18" s="1201" t="s">
        <v>737</v>
      </c>
      <c r="C18" s="1202"/>
      <c r="D18" s="1202"/>
      <c r="E18" s="1202"/>
      <c r="F18" s="1202"/>
      <c r="G18" s="1202"/>
      <c r="H18" s="1202"/>
      <c r="I18" s="1202"/>
      <c r="J18" s="1202"/>
      <c r="K18" s="1202"/>
      <c r="L18" s="1203"/>
    </row>
    <row r="19" spans="2:12" ht="22.5" customHeight="1"/>
    <row r="20" spans="2:12" ht="22.5" customHeight="1">
      <c r="B20" s="1194"/>
      <c r="C20" s="1194"/>
      <c r="D20" s="1194"/>
      <c r="E20" s="1194"/>
      <c r="F20" s="1194"/>
      <c r="G20" s="1194"/>
      <c r="H20" s="1194"/>
      <c r="I20" s="1194"/>
      <c r="J20" s="1194"/>
      <c r="K20" s="1194"/>
      <c r="L20" s="1194"/>
    </row>
    <row r="21" spans="2:12" ht="22.5" customHeight="1">
      <c r="B21" s="1195"/>
      <c r="C21" s="1195"/>
      <c r="D21" s="1195"/>
      <c r="E21" s="1195"/>
      <c r="F21" s="1195"/>
      <c r="G21" s="1195"/>
      <c r="H21" s="1195"/>
      <c r="I21" s="1195"/>
      <c r="J21" s="1195"/>
      <c r="K21" s="1195"/>
      <c r="L21" s="1195"/>
    </row>
    <row r="22" spans="2:12" ht="22.5" customHeight="1">
      <c r="B22" s="1194"/>
      <c r="C22" s="1194"/>
      <c r="D22" s="1194"/>
      <c r="E22" s="1194"/>
      <c r="F22" s="1194"/>
      <c r="G22" s="1194"/>
      <c r="H22" s="1194"/>
      <c r="I22" s="1194"/>
      <c r="J22" s="1194"/>
      <c r="K22" s="1194"/>
      <c r="L22" s="1194"/>
    </row>
    <row r="23" spans="2:12" ht="22.5" customHeight="1"/>
    <row r="24" spans="2:12" ht="22.5" customHeight="1"/>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hyperlink ref="B14:L14" location="'EU CQ4'!A1" display="Šablona EU CQ4: Kvalita nevýkonných expozic podle zeměpisné oblasti "/>
    <hyperlink ref="B15:L15" location="' EU CQ5'!A1" display="Šablona EU CQ5: Úvěrová kvalita úvěrů a pohledávek podle odvětví"/>
    <hyperlink ref="B16:L16" location="'EU CQ6'!A1" display="Šablona EU CQ6: Ocenění kolaterálu – úvěry a pohledávky "/>
    <hyperlink ref="B17:L17" location="'EU CQ7'!A1" display="Šablona EU CQ7: Kolaterál získaný převzetím a exekucemi "/>
    <hyperlink ref="B18:L18" location="'EU CQ8'!A1" display="Šablona EU CQ8: Kolaterál získaný převzetím a exekucemi – podle roku původu"/>
    <hyperlink ref="B5:L5" location="'EU CRA'!A1" display="Tabulka EU CRA: Obecné kvalitativní informace o úvěrovém riziku"/>
    <hyperlink ref="B6:L6" location="'EU CRB'!A1" display="Tabulka EU CRB: Dodatečné zpřístupnění ohledně úvěrové kvality aktiv"/>
    <hyperlink ref="B11:L11" location="'EU CQ1'!A1" display="Šablona EU CQ1: Úvěrová kvalita expozic s úlevou"/>
    <hyperlink ref="B8:L8" location="'EU CR1-A'!A1" display="Šablona EU CR1-A: Splatnost expozic"/>
    <hyperlink ref="B9:L9" location="'EU CR2'!A1" display="Šablona EU CR2: Změny objemu nevýkonných úvěrů a pohledávek"/>
    <hyperlink ref="B13" location="'Template CQ2'!A1" display="Template CQ2: Credit quality of performing and non-performing exposures by past due days"/>
    <hyperlink ref="B13:L13" location="'EU CQ3'!A1" display="Šablona EU CQ3: Úvěrová kvalita výkonných a nevýkonných expozic podle počtu dnů po splatnosti"/>
    <hyperlink ref="B7:L7" location="'EU CR1'!A1" display="Šablona EU CR1: Výkonné a nevýkonné expozice a související rezerva"/>
    <hyperlink ref="B10:L10" location="'EU CR2a'!A1" display="Šablona EU CR2a: Změny objemu nevýkonných úvěrů a pohledávek a související čisté kumulované zpětně získané částky"/>
  </hyperlinks>
  <pageMargins left="0.70866141732283472" right="0.70866141732283472" top="0.74803149606299213" bottom="0.74803149606299213" header="0.31496062992125984" footer="0.31496062992125984"/>
  <pageSetup paperSize="9" orientation="landscape" verticalDpi="1200" r:id="rId1"/>
</worksheet>
</file>

<file path=xl/worksheets/sheet39.xml><?xml version="1.0" encoding="utf-8"?>
<worksheet xmlns="http://schemas.openxmlformats.org/spreadsheetml/2006/main" xmlns:r="http://schemas.openxmlformats.org/officeDocument/2006/relationships">
  <sheetPr>
    <tabColor rgb="FF92D050"/>
    <pageSetUpPr fitToPage="1"/>
  </sheetPr>
  <dimension ref="B2:S21"/>
  <sheetViews>
    <sheetView showGridLines="0" view="pageLayout" zoomScaleNormal="100" workbookViewId="0">
      <selection activeCell="C6" sqref="C6:S6"/>
    </sheetView>
  </sheetViews>
  <sheetFormatPr defaultRowHeight="14.4"/>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c r="B2" s="774" t="s">
        <v>724</v>
      </c>
    </row>
    <row r="4" spans="2:19">
      <c r="B4" s="1402" t="s">
        <v>738</v>
      </c>
      <c r="C4" s="1402"/>
      <c r="D4" s="1402"/>
      <c r="E4" s="1402"/>
      <c r="F4" s="1402"/>
      <c r="G4" s="1402"/>
      <c r="H4" s="1402"/>
      <c r="I4" s="1402"/>
      <c r="J4" s="1402"/>
      <c r="K4" s="1402"/>
      <c r="L4" s="1402"/>
      <c r="M4" s="1402"/>
      <c r="N4" s="1402"/>
      <c r="O4" s="1402"/>
      <c r="P4" s="1402"/>
      <c r="Q4" s="1402"/>
      <c r="R4" s="1402"/>
      <c r="S4" s="1402"/>
    </row>
    <row r="5" spans="2:19">
      <c r="B5" s="1403" t="s">
        <v>739</v>
      </c>
      <c r="C5" s="1403"/>
      <c r="D5" s="1403"/>
      <c r="E5" s="1403"/>
      <c r="F5" s="1403"/>
      <c r="G5" s="1403"/>
      <c r="H5" s="1403"/>
      <c r="I5" s="1403"/>
      <c r="J5" s="1403"/>
      <c r="K5" s="1403"/>
      <c r="L5" s="1403"/>
      <c r="M5" s="1403"/>
      <c r="N5" s="1403"/>
      <c r="O5" s="1403"/>
      <c r="P5" s="1403"/>
      <c r="Q5" s="1403"/>
      <c r="R5" s="1403"/>
      <c r="S5" s="1403"/>
    </row>
    <row r="6" spans="2:19" ht="34.5" customHeight="1">
      <c r="B6" s="1041" t="s">
        <v>116</v>
      </c>
      <c r="C6" s="1401" t="s">
        <v>740</v>
      </c>
      <c r="D6" s="1401"/>
      <c r="E6" s="1401"/>
      <c r="F6" s="1401"/>
      <c r="G6" s="1401"/>
      <c r="H6" s="1401"/>
      <c r="I6" s="1401"/>
      <c r="J6" s="1401"/>
      <c r="K6" s="1401"/>
      <c r="L6" s="1401"/>
      <c r="M6" s="1401"/>
      <c r="N6" s="1401"/>
      <c r="O6" s="1401"/>
      <c r="P6" s="1401"/>
      <c r="Q6" s="1401"/>
      <c r="R6" s="1401"/>
      <c r="S6" s="1401"/>
    </row>
    <row r="7" spans="2:19">
      <c r="B7" s="1404" t="s">
        <v>119</v>
      </c>
      <c r="C7" s="1401" t="s">
        <v>741</v>
      </c>
      <c r="D7" s="1401"/>
      <c r="E7" s="1401"/>
      <c r="F7" s="1401"/>
      <c r="G7" s="1401"/>
      <c r="H7" s="1401"/>
      <c r="I7" s="1401"/>
      <c r="J7" s="1401"/>
      <c r="K7" s="1401"/>
      <c r="L7" s="1401"/>
      <c r="M7" s="1401"/>
      <c r="N7" s="1401"/>
      <c r="O7" s="1401"/>
      <c r="P7" s="1401"/>
      <c r="Q7" s="1401"/>
      <c r="R7" s="1401"/>
      <c r="S7" s="1401"/>
    </row>
    <row r="8" spans="2:19">
      <c r="B8" s="1404"/>
      <c r="C8" s="1401"/>
      <c r="D8" s="1401"/>
      <c r="E8" s="1401"/>
      <c r="F8" s="1401"/>
      <c r="G8" s="1401"/>
      <c r="H8" s="1401"/>
      <c r="I8" s="1401"/>
      <c r="J8" s="1401"/>
      <c r="K8" s="1401"/>
      <c r="L8" s="1401"/>
      <c r="M8" s="1401"/>
      <c r="N8" s="1401"/>
      <c r="O8" s="1401"/>
      <c r="P8" s="1401"/>
      <c r="Q8" s="1401"/>
      <c r="R8" s="1401"/>
      <c r="S8" s="1401"/>
    </row>
    <row r="9" spans="2:19">
      <c r="B9" s="1405" t="s">
        <v>154</v>
      </c>
      <c r="C9" s="1401" t="s">
        <v>742</v>
      </c>
      <c r="D9" s="1401"/>
      <c r="E9" s="1401"/>
      <c r="F9" s="1401"/>
      <c r="G9" s="1401"/>
      <c r="H9" s="1401"/>
      <c r="I9" s="1401"/>
      <c r="J9" s="1401"/>
      <c r="K9" s="1401"/>
      <c r="L9" s="1401"/>
      <c r="M9" s="1401"/>
      <c r="N9" s="1401"/>
      <c r="O9" s="1401"/>
      <c r="P9" s="1401"/>
      <c r="Q9" s="1401"/>
      <c r="R9" s="1401"/>
      <c r="S9" s="1401"/>
    </row>
    <row r="10" spans="2:19">
      <c r="B10" s="1405"/>
      <c r="C10" s="1401"/>
      <c r="D10" s="1401"/>
      <c r="E10" s="1401"/>
      <c r="F10" s="1401"/>
      <c r="G10" s="1401"/>
      <c r="H10" s="1401"/>
      <c r="I10" s="1401"/>
      <c r="J10" s="1401"/>
      <c r="K10" s="1401"/>
      <c r="L10" s="1401"/>
      <c r="M10" s="1401"/>
      <c r="N10" s="1401"/>
      <c r="O10" s="1401"/>
      <c r="P10" s="1401"/>
      <c r="Q10" s="1401"/>
      <c r="R10" s="1401"/>
      <c r="S10" s="1401"/>
    </row>
    <row r="11" spans="2:19">
      <c r="B11" s="1400" t="s">
        <v>139</v>
      </c>
      <c r="C11" s="1401" t="s">
        <v>743</v>
      </c>
      <c r="D11" s="1401"/>
      <c r="E11" s="1401"/>
      <c r="F11" s="1401"/>
      <c r="G11" s="1401"/>
      <c r="H11" s="1401"/>
      <c r="I11" s="1401"/>
      <c r="J11" s="1401"/>
      <c r="K11" s="1401"/>
      <c r="L11" s="1401"/>
      <c r="M11" s="1401"/>
      <c r="N11" s="1401"/>
      <c r="O11" s="1401"/>
      <c r="P11" s="1401"/>
      <c r="Q11" s="1401"/>
      <c r="R11" s="1401"/>
      <c r="S11" s="1401"/>
    </row>
    <row r="12" spans="2:19">
      <c r="B12" s="1400"/>
      <c r="C12" s="1401"/>
      <c r="D12" s="1401"/>
      <c r="E12" s="1401"/>
      <c r="F12" s="1401"/>
      <c r="G12" s="1401"/>
      <c r="H12" s="1401"/>
      <c r="I12" s="1401"/>
      <c r="J12" s="1401"/>
      <c r="K12" s="1401"/>
      <c r="L12" s="1401"/>
      <c r="M12" s="1401"/>
      <c r="N12" s="1401"/>
      <c r="O12" s="1401"/>
      <c r="P12" s="1401"/>
      <c r="Q12" s="1401"/>
      <c r="R12" s="1401"/>
      <c r="S12" s="1401"/>
    </row>
    <row r="16" spans="2:19">
      <c r="B16" s="1051" t="s">
        <v>116</v>
      </c>
      <c r="C16" s="1401" t="s">
        <v>740</v>
      </c>
      <c r="D16" s="1401"/>
      <c r="E16" s="1401"/>
      <c r="F16" s="1401"/>
      <c r="G16" s="1401"/>
      <c r="H16" s="1401"/>
      <c r="I16" s="1401"/>
      <c r="J16" s="1401"/>
      <c r="K16" s="1401"/>
      <c r="L16" s="1401"/>
      <c r="M16" s="1401"/>
      <c r="N16" s="1401"/>
      <c r="O16" s="1401"/>
      <c r="P16" s="1401"/>
      <c r="Q16" s="1401"/>
      <c r="R16" s="1401"/>
      <c r="S16" s="1401"/>
    </row>
    <row r="17" spans="2:19" ht="14.4" customHeight="1">
      <c r="C17" s="1409" t="s">
        <v>2210</v>
      </c>
      <c r="D17" s="1410"/>
      <c r="E17" s="1410"/>
      <c r="F17" s="1410"/>
      <c r="G17" s="1410"/>
      <c r="H17" s="1410"/>
      <c r="I17" s="1410"/>
      <c r="J17" s="1410"/>
      <c r="K17" s="1410"/>
      <c r="L17" s="1410"/>
      <c r="M17" s="1410"/>
      <c r="N17" s="1410"/>
      <c r="O17" s="1410"/>
      <c r="P17" s="1410"/>
      <c r="Q17" s="1410"/>
      <c r="R17" s="1410"/>
      <c r="S17" s="1411"/>
    </row>
    <row r="19" spans="2:19">
      <c r="B19" s="1404" t="s">
        <v>119</v>
      </c>
      <c r="C19" s="1401" t="s">
        <v>741</v>
      </c>
      <c r="D19" s="1401"/>
      <c r="E19" s="1401"/>
      <c r="F19" s="1401"/>
      <c r="G19" s="1401"/>
      <c r="H19" s="1401"/>
      <c r="I19" s="1401"/>
      <c r="J19" s="1401"/>
      <c r="K19" s="1401"/>
      <c r="L19" s="1401"/>
      <c r="M19" s="1401"/>
      <c r="N19" s="1401"/>
      <c r="O19" s="1401"/>
      <c r="P19" s="1401"/>
      <c r="Q19" s="1401"/>
      <c r="R19" s="1401"/>
      <c r="S19" s="1401"/>
    </row>
    <row r="20" spans="2:19">
      <c r="B20" s="1404"/>
      <c r="C20" s="1401"/>
      <c r="D20" s="1401"/>
      <c r="E20" s="1401"/>
      <c r="F20" s="1401"/>
      <c r="G20" s="1401"/>
      <c r="H20" s="1401"/>
      <c r="I20" s="1401"/>
      <c r="J20" s="1401"/>
      <c r="K20" s="1401"/>
      <c r="L20" s="1401"/>
      <c r="M20" s="1401"/>
      <c r="N20" s="1401"/>
      <c r="O20" s="1401"/>
      <c r="P20" s="1401"/>
      <c r="Q20" s="1401"/>
      <c r="R20" s="1401"/>
      <c r="S20" s="1401"/>
    </row>
    <row r="21" spans="2:19" ht="27" customHeight="1">
      <c r="C21" s="1406" t="s">
        <v>2211</v>
      </c>
      <c r="D21" s="1407"/>
      <c r="E21" s="1407"/>
      <c r="F21" s="1407"/>
      <c r="G21" s="1407"/>
      <c r="H21" s="1407"/>
      <c r="I21" s="1407"/>
      <c r="J21" s="1407"/>
      <c r="K21" s="1407"/>
      <c r="L21" s="1407"/>
      <c r="M21" s="1407"/>
      <c r="N21" s="1407"/>
      <c r="O21" s="1407"/>
      <c r="P21" s="1407"/>
      <c r="Q21" s="1407"/>
      <c r="R21" s="1407"/>
      <c r="S21" s="1408"/>
    </row>
  </sheetData>
  <mergeCells count="14">
    <mergeCell ref="C16:S16"/>
    <mergeCell ref="B19:B20"/>
    <mergeCell ref="C19:S20"/>
    <mergeCell ref="C21:S21"/>
    <mergeCell ref="C17:S17"/>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sheetPr>
    <tabColor rgb="FF92D050"/>
  </sheetPr>
  <dimension ref="A1:G44"/>
  <sheetViews>
    <sheetView showGridLines="0" view="pageLayout" zoomScale="115" zoomScaleNormal="120" zoomScalePageLayoutView="115" workbookViewId="0">
      <selection activeCell="F2" sqref="F2"/>
    </sheetView>
  </sheetViews>
  <sheetFormatPr defaultColWidth="9.109375" defaultRowHeight="14.4"/>
  <cols>
    <col min="1" max="1" width="1" style="42" customWidth="1"/>
    <col min="2" max="2" width="7.88671875" style="42" customWidth="1"/>
    <col min="3" max="3" width="64.44140625" style="42" customWidth="1"/>
    <col min="4" max="4" width="13.88671875" style="42" customWidth="1"/>
    <col min="5" max="5" width="14.109375" style="42" customWidth="1"/>
    <col min="6" max="6" width="16.5546875" style="42" customWidth="1"/>
    <col min="7" max="7" width="9.109375" style="42" customWidth="1"/>
    <col min="8" max="16384" width="9.109375" style="42"/>
  </cols>
  <sheetData>
    <row r="1" spans="1:6">
      <c r="A1" s="41"/>
      <c r="B1" s="41"/>
      <c r="C1" s="41"/>
      <c r="D1" s="41"/>
      <c r="E1" s="41"/>
      <c r="F1" s="41"/>
    </row>
    <row r="2" spans="1:6">
      <c r="A2" s="41"/>
      <c r="B2" s="50" t="s">
        <v>3</v>
      </c>
    </row>
    <row r="3" spans="1:6">
      <c r="A3" s="41"/>
      <c r="D3" s="42" t="s">
        <v>2051</v>
      </c>
    </row>
    <row r="4" spans="1:6">
      <c r="A4" s="41"/>
    </row>
    <row r="5" spans="1:6" ht="28.8">
      <c r="A5" s="41"/>
      <c r="B5" s="1205"/>
      <c r="C5" s="1206"/>
      <c r="D5" s="1204" t="s">
        <v>4</v>
      </c>
      <c r="E5" s="1204"/>
      <c r="F5" s="37" t="s">
        <v>5</v>
      </c>
    </row>
    <row r="6" spans="1:6">
      <c r="A6" s="41"/>
      <c r="B6" s="1205"/>
      <c r="C6" s="1206"/>
      <c r="D6" s="37" t="s">
        <v>6</v>
      </c>
      <c r="E6" s="37" t="s">
        <v>7</v>
      </c>
      <c r="F6" s="37" t="s">
        <v>8</v>
      </c>
    </row>
    <row r="7" spans="1:6">
      <c r="A7" s="41"/>
      <c r="B7" s="1207"/>
      <c r="C7" s="1208"/>
      <c r="D7" s="37" t="s">
        <v>9</v>
      </c>
      <c r="E7" s="37" t="s">
        <v>10</v>
      </c>
      <c r="F7" s="37" t="s">
        <v>9</v>
      </c>
    </row>
    <row r="8" spans="1:6">
      <c r="A8" s="41"/>
      <c r="B8" s="37">
        <v>1</v>
      </c>
      <c r="C8" s="38" t="s">
        <v>11</v>
      </c>
      <c r="D8" s="1044">
        <f>SUM(D9:D13)</f>
        <v>178568135.92053446</v>
      </c>
      <c r="E8" s="1044">
        <f t="shared" ref="E8:F8" si="0">SUM(E9:E13)</f>
        <v>182946989.19739532</v>
      </c>
      <c r="F8" s="1044">
        <f t="shared" si="0"/>
        <v>14285450.433642756</v>
      </c>
    </row>
    <row r="9" spans="1:6">
      <c r="A9" s="41"/>
      <c r="B9" s="37">
        <v>2</v>
      </c>
      <c r="C9" s="43" t="s">
        <v>12</v>
      </c>
      <c r="D9" s="1044">
        <f>188469543-D15</f>
        <v>178568135.92053446</v>
      </c>
      <c r="E9" s="1044">
        <f>185854838-E15</f>
        <v>182946989.19739532</v>
      </c>
      <c r="F9" s="1044">
        <f>15077563-F15</f>
        <v>14285450.433642756</v>
      </c>
    </row>
    <row r="10" spans="1:6">
      <c r="A10" s="41"/>
      <c r="B10" s="37">
        <v>3</v>
      </c>
      <c r="C10" s="43" t="s">
        <v>123</v>
      </c>
      <c r="D10" s="1044"/>
      <c r="E10" s="1044"/>
      <c r="F10" s="1044"/>
    </row>
    <row r="11" spans="1:6">
      <c r="A11" s="41"/>
      <c r="B11" s="37">
        <v>4</v>
      </c>
      <c r="C11" s="43" t="s">
        <v>13</v>
      </c>
      <c r="D11" s="1044"/>
      <c r="E11" s="1044"/>
      <c r="F11" s="1044"/>
    </row>
    <row r="12" spans="1:6">
      <c r="A12" s="41"/>
      <c r="B12" s="37" t="s">
        <v>14</v>
      </c>
      <c r="C12" s="43" t="s">
        <v>15</v>
      </c>
      <c r="D12" s="1044"/>
      <c r="E12" s="1044"/>
      <c r="F12" s="1044"/>
    </row>
    <row r="13" spans="1:6">
      <c r="A13" s="41"/>
      <c r="B13" s="37">
        <v>5</v>
      </c>
      <c r="C13" s="43" t="s">
        <v>124</v>
      </c>
      <c r="D13" s="1044"/>
      <c r="E13" s="1044"/>
      <c r="F13" s="1044"/>
    </row>
    <row r="14" spans="1:6">
      <c r="A14" s="41"/>
      <c r="B14" s="37">
        <v>6</v>
      </c>
      <c r="C14" s="38" t="s">
        <v>16</v>
      </c>
      <c r="D14" s="1044">
        <f>SUM(D15:D19)</f>
        <v>9901407.0794655457</v>
      </c>
      <c r="E14" s="1044">
        <f t="shared" ref="E14:F14" si="1">SUM(E15:E19)</f>
        <v>2907848.8026046664</v>
      </c>
      <c r="F14" s="1044">
        <f t="shared" si="1"/>
        <v>792112.56635724369</v>
      </c>
    </row>
    <row r="15" spans="1:6">
      <c r="A15" s="41"/>
      <c r="B15" s="37">
        <v>7</v>
      </c>
      <c r="C15" s="43" t="s">
        <v>12</v>
      </c>
      <c r="D15" s="1044">
        <v>9901407.0794655457</v>
      </c>
      <c r="E15" s="1044">
        <v>2907848.8026046664</v>
      </c>
      <c r="F15" s="1044">
        <v>792112.56635724369</v>
      </c>
    </row>
    <row r="16" spans="1:6">
      <c r="A16" s="41"/>
      <c r="B16" s="37">
        <v>8</v>
      </c>
      <c r="C16" s="43" t="s">
        <v>17</v>
      </c>
      <c r="D16" s="1044"/>
      <c r="E16" s="1044"/>
      <c r="F16" s="1044"/>
    </row>
    <row r="17" spans="1:7">
      <c r="A17" s="41"/>
      <c r="B17" s="37" t="s">
        <v>18</v>
      </c>
      <c r="C17" s="43" t="s">
        <v>19</v>
      </c>
      <c r="D17" s="1044"/>
      <c r="E17" s="1044"/>
      <c r="F17" s="1044"/>
      <c r="G17" s="44"/>
    </row>
    <row r="18" spans="1:7">
      <c r="A18" s="41"/>
      <c r="B18" s="37" t="s">
        <v>20</v>
      </c>
      <c r="C18" s="43" t="s">
        <v>21</v>
      </c>
      <c r="D18" s="1044"/>
      <c r="E18" s="1044"/>
      <c r="F18" s="1044"/>
    </row>
    <row r="19" spans="1:7">
      <c r="A19" s="41"/>
      <c r="B19" s="37">
        <v>9</v>
      </c>
      <c r="C19" s="43" t="s">
        <v>22</v>
      </c>
      <c r="D19" s="1044"/>
      <c r="E19" s="1044"/>
      <c r="F19" s="1044"/>
    </row>
    <row r="20" spans="1:7">
      <c r="A20" s="41"/>
      <c r="B20" s="37">
        <v>10</v>
      </c>
      <c r="C20" s="47" t="s">
        <v>23</v>
      </c>
      <c r="D20" s="1045"/>
      <c r="E20" s="1045"/>
      <c r="F20" s="1045"/>
    </row>
    <row r="21" spans="1:7">
      <c r="A21" s="41"/>
      <c r="B21" s="37">
        <v>11</v>
      </c>
      <c r="C21" s="47" t="s">
        <v>23</v>
      </c>
      <c r="D21" s="1045"/>
      <c r="E21" s="1045"/>
      <c r="F21" s="1045"/>
    </row>
    <row r="22" spans="1:7">
      <c r="A22" s="41"/>
      <c r="B22" s="37">
        <v>12</v>
      </c>
      <c r="C22" s="47" t="s">
        <v>23</v>
      </c>
      <c r="D22" s="1045"/>
      <c r="E22" s="1045"/>
      <c r="F22" s="1045"/>
    </row>
    <row r="23" spans="1:7">
      <c r="A23" s="41"/>
      <c r="B23" s="37">
        <v>13</v>
      </c>
      <c r="C23" s="47" t="s">
        <v>23</v>
      </c>
      <c r="D23" s="1045"/>
      <c r="E23" s="1045"/>
      <c r="F23" s="1045"/>
    </row>
    <row r="24" spans="1:7">
      <c r="A24" s="41"/>
      <c r="B24" s="37">
        <v>14</v>
      </c>
      <c r="C24" s="47" t="s">
        <v>23</v>
      </c>
      <c r="D24" s="1045"/>
      <c r="E24" s="1045"/>
      <c r="F24" s="1045"/>
    </row>
    <row r="25" spans="1:7">
      <c r="A25" s="41"/>
      <c r="B25" s="37">
        <v>15</v>
      </c>
      <c r="C25" s="38" t="s">
        <v>24</v>
      </c>
      <c r="D25" s="1044"/>
      <c r="E25" s="1044"/>
      <c r="F25" s="1044"/>
    </row>
    <row r="26" spans="1:7" ht="15" customHeight="1">
      <c r="A26" s="41"/>
      <c r="B26" s="37">
        <v>16</v>
      </c>
      <c r="C26" s="38" t="s">
        <v>25</v>
      </c>
      <c r="D26" s="1044"/>
      <c r="E26" s="1044"/>
      <c r="F26" s="1044"/>
    </row>
    <row r="27" spans="1:7">
      <c r="A27" s="41"/>
      <c r="B27" s="37">
        <v>17</v>
      </c>
      <c r="C27" s="43" t="s">
        <v>26</v>
      </c>
      <c r="D27" s="1044"/>
      <c r="E27" s="1044"/>
      <c r="F27" s="1044"/>
    </row>
    <row r="28" spans="1:7">
      <c r="A28" s="41"/>
      <c r="B28" s="37">
        <v>18</v>
      </c>
      <c r="C28" s="43" t="s">
        <v>27</v>
      </c>
      <c r="D28" s="1044"/>
      <c r="E28" s="1044"/>
      <c r="F28" s="1044"/>
    </row>
    <row r="29" spans="1:7">
      <c r="A29" s="41"/>
      <c r="B29" s="37">
        <v>19</v>
      </c>
      <c r="C29" s="43" t="s">
        <v>28</v>
      </c>
      <c r="D29" s="1044"/>
      <c r="E29" s="1044"/>
      <c r="F29" s="1044"/>
    </row>
    <row r="30" spans="1:7">
      <c r="A30" s="41"/>
      <c r="B30" s="37" t="s">
        <v>29</v>
      </c>
      <c r="C30" s="43" t="s">
        <v>30</v>
      </c>
      <c r="D30" s="1044"/>
      <c r="E30" s="1044"/>
      <c r="F30" s="1044"/>
    </row>
    <row r="31" spans="1:7">
      <c r="A31" s="41"/>
      <c r="B31" s="37">
        <v>20</v>
      </c>
      <c r="C31" s="38" t="s">
        <v>31</v>
      </c>
      <c r="D31" s="1044">
        <f>SUM(D32:D33)</f>
        <v>77732879</v>
      </c>
      <c r="E31" s="1044">
        <f t="shared" ref="E31:F31" si="2">SUM(E32:E33)</f>
        <v>180615416</v>
      </c>
      <c r="F31" s="1044">
        <f t="shared" si="2"/>
        <v>6218630.2034</v>
      </c>
    </row>
    <row r="32" spans="1:7">
      <c r="A32" s="41"/>
      <c r="B32" s="37">
        <v>21</v>
      </c>
      <c r="C32" s="43" t="s">
        <v>12</v>
      </c>
      <c r="D32" s="1044">
        <v>77732879</v>
      </c>
      <c r="E32" s="1044">
        <v>180615416</v>
      </c>
      <c r="F32" s="1044">
        <v>6218630.2034</v>
      </c>
    </row>
    <row r="33" spans="1:6">
      <c r="A33" s="41"/>
      <c r="B33" s="37">
        <v>22</v>
      </c>
      <c r="C33" s="43" t="s">
        <v>32</v>
      </c>
      <c r="D33" s="1044"/>
      <c r="E33" s="1044"/>
      <c r="F33" s="1044"/>
    </row>
    <row r="34" spans="1:6">
      <c r="A34" s="41"/>
      <c r="B34" s="37" t="s">
        <v>33</v>
      </c>
      <c r="C34" s="38" t="s">
        <v>34</v>
      </c>
      <c r="D34" s="1044"/>
      <c r="E34" s="1044"/>
      <c r="F34" s="1044"/>
    </row>
    <row r="35" spans="1:6">
      <c r="A35" s="41"/>
      <c r="B35" s="37">
        <v>23</v>
      </c>
      <c r="C35" s="38" t="s">
        <v>35</v>
      </c>
      <c r="D35" s="1045"/>
      <c r="E35" s="1045"/>
      <c r="F35" s="1045"/>
    </row>
    <row r="36" spans="1:6">
      <c r="A36" s="41"/>
      <c r="B36" s="37" t="s">
        <v>36</v>
      </c>
      <c r="C36" s="38" t="s">
        <v>37</v>
      </c>
      <c r="D36" s="1044">
        <v>145708050</v>
      </c>
      <c r="E36" s="1044">
        <v>133327275</v>
      </c>
      <c r="F36" s="1044">
        <v>11656644.132000001</v>
      </c>
    </row>
    <row r="37" spans="1:6">
      <c r="A37" s="41"/>
      <c r="B37" s="37" t="s">
        <v>38</v>
      </c>
      <c r="C37" s="38" t="s">
        <v>12</v>
      </c>
      <c r="D37" s="1044"/>
      <c r="E37" s="1044"/>
      <c r="F37" s="1044"/>
    </row>
    <row r="38" spans="1:6">
      <c r="A38" s="41"/>
      <c r="B38" s="37" t="s">
        <v>39</v>
      </c>
      <c r="C38" s="38" t="s">
        <v>40</v>
      </c>
      <c r="D38" s="1044"/>
      <c r="E38" s="1044"/>
      <c r="F38" s="1044"/>
    </row>
    <row r="39" spans="1:6" ht="28.8">
      <c r="A39" s="41"/>
      <c r="B39" s="37">
        <v>24</v>
      </c>
      <c r="C39" s="38" t="s">
        <v>41</v>
      </c>
      <c r="D39" s="1044"/>
      <c r="E39" s="1044"/>
      <c r="F39" s="1044"/>
    </row>
    <row r="40" spans="1:6">
      <c r="A40" s="41"/>
      <c r="B40" s="37">
        <v>25</v>
      </c>
      <c r="C40" s="47" t="s">
        <v>23</v>
      </c>
      <c r="D40" s="1045"/>
      <c r="E40" s="1045"/>
      <c r="F40" s="1045"/>
    </row>
    <row r="41" spans="1:6">
      <c r="A41" s="41"/>
      <c r="B41" s="37">
        <v>26</v>
      </c>
      <c r="C41" s="47" t="s">
        <v>23</v>
      </c>
      <c r="D41" s="1045"/>
      <c r="E41" s="1045"/>
      <c r="F41" s="1045"/>
    </row>
    <row r="42" spans="1:6">
      <c r="A42" s="41"/>
      <c r="B42" s="37">
        <v>27</v>
      </c>
      <c r="C42" s="47" t="s">
        <v>23</v>
      </c>
      <c r="D42" s="1045"/>
      <c r="E42" s="1045"/>
      <c r="F42" s="1045"/>
    </row>
    <row r="43" spans="1:6">
      <c r="A43" s="41"/>
      <c r="B43" s="37">
        <v>28</v>
      </c>
      <c r="C43" s="47" t="s">
        <v>23</v>
      </c>
      <c r="D43" s="1045"/>
      <c r="E43" s="1045"/>
      <c r="F43" s="1045"/>
    </row>
    <row r="44" spans="1:6">
      <c r="A44" s="41"/>
      <c r="B44" s="45">
        <v>29</v>
      </c>
      <c r="C44" s="46" t="s">
        <v>42</v>
      </c>
      <c r="D44" s="1046">
        <f>SUM(D8,D14,D25:D26,D31,D34:D36,D39)</f>
        <v>411910472</v>
      </c>
      <c r="E44" s="1046">
        <f t="shared" ref="E44:F44" si="3">SUM(E8,E14,E25:E26,E31,E34:E36,E39)</f>
        <v>499797529</v>
      </c>
      <c r="F44" s="1046">
        <f t="shared" si="3"/>
        <v>32952837.3354</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sheetPr>
    <tabColor theme="5" tint="0.79998168889431442"/>
    <pageSetUpPr fitToPage="1"/>
  </sheetPr>
  <dimension ref="B2:S11"/>
  <sheetViews>
    <sheetView showGridLines="0" view="pageLayout" zoomScaleNormal="100" workbookViewId="0">
      <selection activeCell="B4" sqref="B4:S4"/>
    </sheetView>
  </sheetViews>
  <sheetFormatPr defaultRowHeight="14.4"/>
  <cols>
    <col min="1" max="1" width="5.5546875" customWidth="1"/>
    <col min="2" max="2" width="5.44140625" customWidth="1"/>
    <col min="14" max="14" width="0.44140625" customWidth="1"/>
    <col min="15" max="18" width="9.109375" hidden="1" customWidth="1"/>
    <col min="19" max="19" width="17.109375" customWidth="1"/>
  </cols>
  <sheetData>
    <row r="2" spans="2:19" ht="18">
      <c r="B2" s="774" t="s">
        <v>725</v>
      </c>
    </row>
    <row r="4" spans="2:19">
      <c r="B4" s="1403" t="s">
        <v>739</v>
      </c>
      <c r="C4" s="1403"/>
      <c r="D4" s="1403"/>
      <c r="E4" s="1403"/>
      <c r="F4" s="1403"/>
      <c r="G4" s="1403"/>
      <c r="H4" s="1403"/>
      <c r="I4" s="1403"/>
      <c r="J4" s="1403"/>
      <c r="K4" s="1403"/>
      <c r="L4" s="1403"/>
      <c r="M4" s="1403"/>
      <c r="N4" s="1403"/>
      <c r="O4" s="1403"/>
      <c r="P4" s="1403"/>
      <c r="Q4" s="1403"/>
      <c r="R4" s="1403"/>
      <c r="S4" s="1403"/>
    </row>
    <row r="5" spans="2:19" ht="51.75" customHeight="1">
      <c r="B5" s="315" t="s">
        <v>116</v>
      </c>
      <c r="C5" s="1401" t="s">
        <v>744</v>
      </c>
      <c r="D5" s="1401"/>
      <c r="E5" s="1401"/>
      <c r="F5" s="1401"/>
      <c r="G5" s="1401"/>
      <c r="H5" s="1401"/>
      <c r="I5" s="1401"/>
      <c r="J5" s="1401"/>
      <c r="K5" s="1401"/>
      <c r="L5" s="1401"/>
      <c r="M5" s="1401"/>
      <c r="N5" s="1401"/>
      <c r="O5" s="1401"/>
      <c r="P5" s="1401"/>
      <c r="Q5" s="1401"/>
      <c r="R5" s="1401"/>
      <c r="S5" s="1401"/>
    </row>
    <row r="6" spans="2:19" ht="15" customHeight="1">
      <c r="B6" s="1400" t="s">
        <v>119</v>
      </c>
      <c r="C6" s="1401" t="s">
        <v>745</v>
      </c>
      <c r="D6" s="1401"/>
      <c r="E6" s="1401"/>
      <c r="F6" s="1401"/>
      <c r="G6" s="1401"/>
      <c r="H6" s="1401"/>
      <c r="I6" s="1401"/>
      <c r="J6" s="1401"/>
      <c r="K6" s="1401"/>
      <c r="L6" s="1401"/>
      <c r="M6" s="1401"/>
      <c r="N6" s="1401"/>
      <c r="O6" s="1401"/>
      <c r="P6" s="1401"/>
      <c r="Q6" s="1401"/>
      <c r="R6" s="1401"/>
      <c r="S6" s="1401"/>
    </row>
    <row r="7" spans="2:19">
      <c r="B7" s="1400"/>
      <c r="C7" s="1401"/>
      <c r="D7" s="1401"/>
      <c r="E7" s="1401"/>
      <c r="F7" s="1401"/>
      <c r="G7" s="1401"/>
      <c r="H7" s="1401"/>
      <c r="I7" s="1401"/>
      <c r="J7" s="1401"/>
      <c r="K7" s="1401"/>
      <c r="L7" s="1401"/>
      <c r="M7" s="1401"/>
      <c r="N7" s="1401"/>
      <c r="O7" s="1401"/>
      <c r="P7" s="1401"/>
      <c r="Q7" s="1401"/>
      <c r="R7" s="1401"/>
      <c r="S7" s="1401"/>
    </row>
    <row r="8" spans="2:19">
      <c r="B8" s="1400" t="s">
        <v>154</v>
      </c>
      <c r="C8" s="1401" t="s">
        <v>746</v>
      </c>
      <c r="D8" s="1401"/>
      <c r="E8" s="1401"/>
      <c r="F8" s="1401"/>
      <c r="G8" s="1401"/>
      <c r="H8" s="1401"/>
      <c r="I8" s="1401"/>
      <c r="J8" s="1401"/>
      <c r="K8" s="1401"/>
      <c r="L8" s="1401"/>
      <c r="M8" s="1401"/>
      <c r="N8" s="1401"/>
      <c r="O8" s="1401"/>
      <c r="P8" s="1401"/>
      <c r="Q8" s="1401"/>
      <c r="R8" s="1401"/>
      <c r="S8" s="1401"/>
    </row>
    <row r="9" spans="2:19">
      <c r="B9" s="1400"/>
      <c r="C9" s="1401"/>
      <c r="D9" s="1401"/>
      <c r="E9" s="1401"/>
      <c r="F9" s="1401"/>
      <c r="G9" s="1401"/>
      <c r="H9" s="1401"/>
      <c r="I9" s="1401"/>
      <c r="J9" s="1401"/>
      <c r="K9" s="1401"/>
      <c r="L9" s="1401"/>
      <c r="M9" s="1401"/>
      <c r="N9" s="1401"/>
      <c r="O9" s="1401"/>
      <c r="P9" s="1401"/>
      <c r="Q9" s="1401"/>
      <c r="R9" s="1401"/>
      <c r="S9" s="1401"/>
    </row>
    <row r="10" spans="2:19">
      <c r="B10" s="1400" t="s">
        <v>139</v>
      </c>
      <c r="C10" s="1401" t="s">
        <v>747</v>
      </c>
      <c r="D10" s="1401"/>
      <c r="E10" s="1401"/>
      <c r="F10" s="1401"/>
      <c r="G10" s="1401"/>
      <c r="H10" s="1401"/>
      <c r="I10" s="1401"/>
      <c r="J10" s="1401"/>
      <c r="K10" s="1401"/>
      <c r="L10" s="1401"/>
      <c r="M10" s="1401"/>
      <c r="N10" s="1401"/>
      <c r="O10" s="1401"/>
      <c r="P10" s="1401"/>
      <c r="Q10" s="1401"/>
      <c r="R10" s="1401"/>
      <c r="S10" s="1401"/>
    </row>
    <row r="11" spans="2:19" ht="42" customHeight="1">
      <c r="B11" s="1400"/>
      <c r="C11" s="1401"/>
      <c r="D11" s="1401"/>
      <c r="E11" s="1401"/>
      <c r="F11" s="1401"/>
      <c r="G11" s="1401"/>
      <c r="H11" s="1401"/>
      <c r="I11" s="1401"/>
      <c r="J11" s="1401"/>
      <c r="K11" s="1401"/>
      <c r="L11" s="1401"/>
      <c r="M11" s="1401"/>
      <c r="N11" s="1401"/>
      <c r="O11" s="1401"/>
      <c r="P11" s="1401"/>
      <c r="Q11" s="1401"/>
      <c r="R11" s="1401"/>
      <c r="S11" s="1401"/>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sheetPr>
    <tabColor theme="9" tint="0.79998168889431442"/>
    <pageSetUpPr fitToPage="1"/>
  </sheetPr>
  <dimension ref="A1:Q30"/>
  <sheetViews>
    <sheetView showGridLines="0" view="pageLayout" zoomScaleNormal="100" workbookViewId="0">
      <selection activeCell="B4" sqref="B4:S4"/>
    </sheetView>
  </sheetViews>
  <sheetFormatPr defaultRowHeight="14.4"/>
  <cols>
    <col min="1" max="1" width="5.88671875" customWidth="1"/>
    <col min="2" max="2" width="24" bestFit="1" customWidth="1"/>
    <col min="15" max="15" width="10.5546875" customWidth="1"/>
  </cols>
  <sheetData>
    <row r="1" spans="1:17" ht="18">
      <c r="A1" s="774" t="s">
        <v>748</v>
      </c>
    </row>
    <row r="2" spans="1:17" ht="15.6">
      <c r="A2" s="234"/>
      <c r="B2" s="316"/>
      <c r="C2" s="316"/>
      <c r="D2" s="316"/>
      <c r="E2" s="316"/>
      <c r="F2" s="316"/>
      <c r="G2" s="316"/>
      <c r="H2" s="316"/>
      <c r="I2" s="316"/>
      <c r="J2" s="316"/>
      <c r="K2" s="316"/>
      <c r="L2" s="316"/>
      <c r="M2" s="316"/>
      <c r="N2" s="316"/>
      <c r="O2" s="316"/>
      <c r="P2" s="316"/>
      <c r="Q2" s="316"/>
    </row>
    <row r="3" spans="1:17" ht="16.2" thickBot="1">
      <c r="A3" s="234"/>
      <c r="B3" s="316"/>
      <c r="C3" s="316"/>
      <c r="D3" s="316"/>
      <c r="E3" s="316"/>
      <c r="F3" s="316"/>
      <c r="G3" s="316"/>
      <c r="H3" s="316"/>
      <c r="I3" s="316"/>
      <c r="J3" s="316"/>
      <c r="K3" s="316"/>
      <c r="L3" s="316"/>
      <c r="M3" s="316"/>
      <c r="N3" s="316"/>
      <c r="O3" s="316"/>
      <c r="P3" s="316"/>
      <c r="Q3" s="316"/>
    </row>
    <row r="4" spans="1:17" ht="16.2" thickBot="1">
      <c r="A4" s="317"/>
      <c r="B4" s="317"/>
      <c r="C4" s="1009" t="s">
        <v>6</v>
      </c>
      <c r="D4" s="790" t="s">
        <v>7</v>
      </c>
      <c r="E4" s="790" t="s">
        <v>8</v>
      </c>
      <c r="F4" s="790" t="s">
        <v>43</v>
      </c>
      <c r="G4" s="790" t="s">
        <v>44</v>
      </c>
      <c r="H4" s="790" t="s">
        <v>166</v>
      </c>
      <c r="I4" s="790" t="s">
        <v>167</v>
      </c>
      <c r="J4" s="790" t="s">
        <v>201</v>
      </c>
      <c r="K4" s="790" t="s">
        <v>453</v>
      </c>
      <c r="L4" s="790" t="s">
        <v>454</v>
      </c>
      <c r="M4" s="790" t="s">
        <v>455</v>
      </c>
      <c r="N4" s="790" t="s">
        <v>456</v>
      </c>
      <c r="O4" s="790" t="s">
        <v>457</v>
      </c>
      <c r="P4" s="790" t="s">
        <v>749</v>
      </c>
      <c r="Q4" s="790" t="s">
        <v>750</v>
      </c>
    </row>
    <row r="5" spans="1:17" ht="40.5" customHeight="1" thickBot="1">
      <c r="A5" s="317"/>
      <c r="B5" s="317"/>
      <c r="C5" s="1412" t="s">
        <v>751</v>
      </c>
      <c r="D5" s="1413"/>
      <c r="E5" s="1413"/>
      <c r="F5" s="1413"/>
      <c r="G5" s="1413"/>
      <c r="H5" s="1414"/>
      <c r="I5" s="1415" t="s">
        <v>752</v>
      </c>
      <c r="J5" s="1413"/>
      <c r="K5" s="1413"/>
      <c r="L5" s="1413"/>
      <c r="M5" s="1413"/>
      <c r="N5" s="1414"/>
      <c r="O5" s="1416" t="s">
        <v>753</v>
      </c>
      <c r="P5" s="1412" t="s">
        <v>754</v>
      </c>
      <c r="Q5" s="1414"/>
    </row>
    <row r="6" spans="1:17" ht="57.75" customHeight="1" thickBot="1">
      <c r="A6" s="317"/>
      <c r="B6" s="317"/>
      <c r="C6" s="1418" t="s">
        <v>755</v>
      </c>
      <c r="D6" s="1419"/>
      <c r="E6" s="1420"/>
      <c r="F6" s="1421" t="s">
        <v>756</v>
      </c>
      <c r="G6" s="1419"/>
      <c r="H6" s="1420"/>
      <c r="I6" s="1421" t="s">
        <v>757</v>
      </c>
      <c r="J6" s="1419"/>
      <c r="K6" s="1420"/>
      <c r="L6" s="1421" t="s">
        <v>758</v>
      </c>
      <c r="M6" s="1419"/>
      <c r="N6" s="1420"/>
      <c r="O6" s="1417"/>
      <c r="P6" s="1422" t="s">
        <v>755</v>
      </c>
      <c r="Q6" s="1422" t="s">
        <v>756</v>
      </c>
    </row>
    <row r="7" spans="1:17" ht="24.6" thickBot="1">
      <c r="A7" s="317"/>
      <c r="B7" s="318"/>
      <c r="C7" s="1010"/>
      <c r="D7" s="790" t="s">
        <v>759</v>
      </c>
      <c r="E7" s="790" t="s">
        <v>760</v>
      </c>
      <c r="F7" s="1010"/>
      <c r="G7" s="790" t="s">
        <v>760</v>
      </c>
      <c r="H7" s="790" t="s">
        <v>761</v>
      </c>
      <c r="I7" s="1011"/>
      <c r="J7" s="861" t="s">
        <v>759</v>
      </c>
      <c r="K7" s="861" t="s">
        <v>760</v>
      </c>
      <c r="L7" s="1010"/>
      <c r="M7" s="861" t="s">
        <v>760</v>
      </c>
      <c r="N7" s="861" t="s">
        <v>761</v>
      </c>
      <c r="O7" s="1010"/>
      <c r="P7" s="1423"/>
      <c r="Q7" s="1423"/>
    </row>
    <row r="8" spans="1:17" ht="24.6" thickBot="1">
      <c r="A8" s="1014" t="s">
        <v>762</v>
      </c>
      <c r="B8" s="874" t="s">
        <v>763</v>
      </c>
      <c r="C8" s="874"/>
      <c r="D8" s="809"/>
      <c r="E8" s="809"/>
      <c r="F8" s="874"/>
      <c r="G8" s="809"/>
      <c r="H8" s="809"/>
      <c r="I8" s="809"/>
      <c r="J8" s="874"/>
      <c r="K8" s="874"/>
      <c r="L8" s="874"/>
      <c r="M8" s="874"/>
      <c r="N8" s="874"/>
      <c r="O8" s="874"/>
      <c r="P8" s="809"/>
      <c r="Q8" s="809"/>
    </row>
    <row r="9" spans="1:17" ht="15" thickBot="1">
      <c r="A9" s="1014" t="s">
        <v>473</v>
      </c>
      <c r="B9" s="874" t="s">
        <v>764</v>
      </c>
      <c r="C9" s="874"/>
      <c r="D9" s="809"/>
      <c r="E9" s="809"/>
      <c r="F9" s="874"/>
      <c r="G9" s="809"/>
      <c r="H9" s="809"/>
      <c r="I9" s="809"/>
      <c r="J9" s="874"/>
      <c r="K9" s="874"/>
      <c r="L9" s="874"/>
      <c r="M9" s="874"/>
      <c r="N9" s="874"/>
      <c r="O9" s="874"/>
      <c r="P9" s="809"/>
      <c r="Q9" s="809"/>
    </row>
    <row r="10" spans="1:17" ht="15" thickBot="1">
      <c r="A10" s="1015" t="s">
        <v>479</v>
      </c>
      <c r="B10" s="1012" t="s">
        <v>765</v>
      </c>
      <c r="C10" s="1012"/>
      <c r="D10" s="1012"/>
      <c r="E10" s="1012"/>
      <c r="F10" s="809"/>
      <c r="G10" s="809"/>
      <c r="H10" s="809"/>
      <c r="I10" s="809"/>
      <c r="J10" s="809"/>
      <c r="K10" s="809"/>
      <c r="L10" s="809"/>
      <c r="M10" s="809"/>
      <c r="N10" s="809"/>
      <c r="O10" s="809"/>
      <c r="P10" s="809"/>
      <c r="Q10" s="809"/>
    </row>
    <row r="11" spans="1:17" ht="15" thickBot="1">
      <c r="A11" s="1015" t="s">
        <v>766</v>
      </c>
      <c r="B11" s="1012" t="s">
        <v>767</v>
      </c>
      <c r="C11" s="1012"/>
      <c r="D11" s="1012"/>
      <c r="E11" s="1012"/>
      <c r="F11" s="809"/>
      <c r="G11" s="809"/>
      <c r="H11" s="809"/>
      <c r="I11" s="809"/>
      <c r="J11" s="809"/>
      <c r="K11" s="809"/>
      <c r="L11" s="809"/>
      <c r="M11" s="809"/>
      <c r="N11" s="809"/>
      <c r="O11" s="809"/>
      <c r="P11" s="809"/>
      <c r="Q11" s="809"/>
    </row>
    <row r="12" spans="1:17" ht="15" thickBot="1">
      <c r="A12" s="1015" t="s">
        <v>768</v>
      </c>
      <c r="B12" s="1012" t="s">
        <v>769</v>
      </c>
      <c r="C12" s="1012"/>
      <c r="D12" s="1012"/>
      <c r="E12" s="1012"/>
      <c r="F12" s="809"/>
      <c r="G12" s="809"/>
      <c r="H12" s="809"/>
      <c r="I12" s="809"/>
      <c r="J12" s="809"/>
      <c r="K12" s="809"/>
      <c r="L12" s="809"/>
      <c r="M12" s="809"/>
      <c r="N12" s="809"/>
      <c r="O12" s="809"/>
      <c r="P12" s="809"/>
      <c r="Q12" s="809"/>
    </row>
    <row r="13" spans="1:17" ht="15" thickBot="1">
      <c r="A13" s="1015" t="s">
        <v>770</v>
      </c>
      <c r="B13" s="1012" t="s">
        <v>771</v>
      </c>
      <c r="C13" s="1012"/>
      <c r="D13" s="1012"/>
      <c r="E13" s="1012"/>
      <c r="F13" s="809"/>
      <c r="G13" s="809"/>
      <c r="H13" s="809"/>
      <c r="I13" s="809"/>
      <c r="J13" s="809"/>
      <c r="K13" s="809"/>
      <c r="L13" s="809"/>
      <c r="M13" s="809"/>
      <c r="N13" s="809"/>
      <c r="O13" s="809"/>
      <c r="P13" s="809"/>
      <c r="Q13" s="809"/>
    </row>
    <row r="14" spans="1:17" ht="15" thickBot="1">
      <c r="A14" s="1015" t="s">
        <v>772</v>
      </c>
      <c r="B14" s="1012" t="s">
        <v>773</v>
      </c>
      <c r="C14" s="1012"/>
      <c r="D14" s="1012"/>
      <c r="E14" s="1012"/>
      <c r="F14" s="809"/>
      <c r="G14" s="809"/>
      <c r="H14" s="809"/>
      <c r="I14" s="809"/>
      <c r="J14" s="809"/>
      <c r="K14" s="809"/>
      <c r="L14" s="809"/>
      <c r="M14" s="809"/>
      <c r="N14" s="809"/>
      <c r="O14" s="809"/>
      <c r="P14" s="809"/>
      <c r="Q14" s="809"/>
    </row>
    <row r="15" spans="1:17" ht="15" thickBot="1">
      <c r="A15" s="1015" t="s">
        <v>774</v>
      </c>
      <c r="B15" s="1016" t="s">
        <v>775</v>
      </c>
      <c r="C15" s="1012"/>
      <c r="D15" s="1012"/>
      <c r="E15" s="1012"/>
      <c r="F15" s="809"/>
      <c r="G15" s="809"/>
      <c r="H15" s="809"/>
      <c r="I15" s="809"/>
      <c r="J15" s="809"/>
      <c r="K15" s="809"/>
      <c r="L15" s="809"/>
      <c r="M15" s="809"/>
      <c r="N15" s="809"/>
      <c r="O15" s="809"/>
      <c r="P15" s="809"/>
      <c r="Q15" s="809"/>
    </row>
    <row r="16" spans="1:17" ht="15" thickBot="1">
      <c r="A16" s="1015" t="s">
        <v>776</v>
      </c>
      <c r="B16" s="1012" t="s">
        <v>777</v>
      </c>
      <c r="C16" s="1012"/>
      <c r="D16" s="1012"/>
      <c r="E16" s="1012"/>
      <c r="F16" s="809"/>
      <c r="G16" s="809"/>
      <c r="H16" s="809"/>
      <c r="I16" s="809"/>
      <c r="J16" s="809"/>
      <c r="K16" s="809"/>
      <c r="L16" s="809"/>
      <c r="M16" s="809"/>
      <c r="N16" s="809"/>
      <c r="O16" s="809"/>
      <c r="P16" s="809"/>
      <c r="Q16" s="809"/>
    </row>
    <row r="17" spans="1:17" ht="15" thickBot="1">
      <c r="A17" s="1017" t="s">
        <v>778</v>
      </c>
      <c r="B17" s="809" t="s">
        <v>779</v>
      </c>
      <c r="C17" s="809"/>
      <c r="D17" s="809"/>
      <c r="E17" s="809"/>
      <c r="F17" s="809"/>
      <c r="G17" s="809"/>
      <c r="H17" s="809"/>
      <c r="I17" s="809"/>
      <c r="J17" s="809"/>
      <c r="K17" s="809"/>
      <c r="L17" s="809"/>
      <c r="M17" s="809"/>
      <c r="N17" s="809"/>
      <c r="O17" s="809"/>
      <c r="P17" s="809"/>
      <c r="Q17" s="809"/>
    </row>
    <row r="18" spans="1:17" ht="15" thickBot="1">
      <c r="A18" s="1015" t="s">
        <v>780</v>
      </c>
      <c r="B18" s="1012" t="s">
        <v>765</v>
      </c>
      <c r="C18" s="1012"/>
      <c r="D18" s="1012"/>
      <c r="E18" s="1012"/>
      <c r="F18" s="809"/>
      <c r="G18" s="809"/>
      <c r="H18" s="809"/>
      <c r="I18" s="809"/>
      <c r="J18" s="809"/>
      <c r="K18" s="809"/>
      <c r="L18" s="809"/>
      <c r="M18" s="809"/>
      <c r="N18" s="809"/>
      <c r="O18" s="809"/>
      <c r="P18" s="809"/>
      <c r="Q18" s="809"/>
    </row>
    <row r="19" spans="1:17" ht="15" thickBot="1">
      <c r="A19" s="1015" t="s">
        <v>781</v>
      </c>
      <c r="B19" s="1012" t="s">
        <v>767</v>
      </c>
      <c r="C19" s="1012"/>
      <c r="D19" s="1012"/>
      <c r="E19" s="1012"/>
      <c r="F19" s="809"/>
      <c r="G19" s="809"/>
      <c r="H19" s="809"/>
      <c r="I19" s="809"/>
      <c r="J19" s="809"/>
      <c r="K19" s="809"/>
      <c r="L19" s="809"/>
      <c r="M19" s="809"/>
      <c r="N19" s="809"/>
      <c r="O19" s="809"/>
      <c r="P19" s="809"/>
      <c r="Q19" s="809"/>
    </row>
    <row r="20" spans="1:17" ht="15" thickBot="1">
      <c r="A20" s="1015" t="s">
        <v>782</v>
      </c>
      <c r="B20" s="1012" t="s">
        <v>769</v>
      </c>
      <c r="C20" s="1012"/>
      <c r="D20" s="1012"/>
      <c r="E20" s="1012"/>
      <c r="F20" s="809"/>
      <c r="G20" s="809"/>
      <c r="H20" s="809"/>
      <c r="I20" s="809"/>
      <c r="J20" s="809"/>
      <c r="K20" s="809"/>
      <c r="L20" s="809"/>
      <c r="M20" s="809"/>
      <c r="N20" s="809"/>
      <c r="O20" s="809"/>
      <c r="P20" s="809"/>
      <c r="Q20" s="809"/>
    </row>
    <row r="21" spans="1:17" ht="15" thickBot="1">
      <c r="A21" s="1015" t="s">
        <v>783</v>
      </c>
      <c r="B21" s="1012" t="s">
        <v>771</v>
      </c>
      <c r="C21" s="1012"/>
      <c r="D21" s="1012"/>
      <c r="E21" s="1012"/>
      <c r="F21" s="809"/>
      <c r="G21" s="809"/>
      <c r="H21" s="809"/>
      <c r="I21" s="809"/>
      <c r="J21" s="809"/>
      <c r="K21" s="809"/>
      <c r="L21" s="809"/>
      <c r="M21" s="809"/>
      <c r="N21" s="809"/>
      <c r="O21" s="809"/>
      <c r="P21" s="809"/>
      <c r="Q21" s="809"/>
    </row>
    <row r="22" spans="1:17" ht="15" thickBot="1">
      <c r="A22" s="1015" t="s">
        <v>784</v>
      </c>
      <c r="B22" s="1012" t="s">
        <v>773</v>
      </c>
      <c r="C22" s="1012"/>
      <c r="D22" s="1012"/>
      <c r="E22" s="1012"/>
      <c r="F22" s="809"/>
      <c r="G22" s="809"/>
      <c r="H22" s="809"/>
      <c r="I22" s="809"/>
      <c r="J22" s="809"/>
      <c r="K22" s="809"/>
      <c r="L22" s="809"/>
      <c r="M22" s="809"/>
      <c r="N22" s="809"/>
      <c r="O22" s="809"/>
      <c r="P22" s="809"/>
      <c r="Q22" s="809"/>
    </row>
    <row r="23" spans="1:17" ht="15" thickBot="1">
      <c r="A23" s="1017" t="s">
        <v>785</v>
      </c>
      <c r="B23" s="809" t="s">
        <v>542</v>
      </c>
      <c r="C23" s="817"/>
      <c r="D23" s="817"/>
      <c r="E23" s="817"/>
      <c r="F23" s="817"/>
      <c r="G23" s="817"/>
      <c r="H23" s="817"/>
      <c r="I23" s="817"/>
      <c r="J23" s="817"/>
      <c r="K23" s="817"/>
      <c r="L23" s="817"/>
      <c r="M23" s="817"/>
      <c r="N23" s="817"/>
      <c r="O23" s="1013"/>
      <c r="P23" s="817"/>
      <c r="Q23" s="817"/>
    </row>
    <row r="24" spans="1:17" ht="15" thickBot="1">
      <c r="A24" s="1015" t="s">
        <v>786</v>
      </c>
      <c r="B24" s="1012" t="s">
        <v>765</v>
      </c>
      <c r="C24" s="817"/>
      <c r="D24" s="817"/>
      <c r="E24" s="817"/>
      <c r="F24" s="817"/>
      <c r="G24" s="817"/>
      <c r="H24" s="817"/>
      <c r="I24" s="817"/>
      <c r="J24" s="817"/>
      <c r="K24" s="817"/>
      <c r="L24" s="817"/>
      <c r="M24" s="817"/>
      <c r="N24" s="817"/>
      <c r="O24" s="1013"/>
      <c r="P24" s="817"/>
      <c r="Q24" s="817"/>
    </row>
    <row r="25" spans="1:17" ht="15" thickBot="1">
      <c r="A25" s="1015" t="s">
        <v>787</v>
      </c>
      <c r="B25" s="1012" t="s">
        <v>767</v>
      </c>
      <c r="C25" s="817"/>
      <c r="D25" s="817"/>
      <c r="E25" s="817"/>
      <c r="F25" s="817"/>
      <c r="G25" s="817"/>
      <c r="H25" s="817"/>
      <c r="I25" s="817"/>
      <c r="J25" s="817"/>
      <c r="K25" s="817"/>
      <c r="L25" s="817"/>
      <c r="M25" s="817"/>
      <c r="N25" s="817"/>
      <c r="O25" s="1013"/>
      <c r="P25" s="817"/>
      <c r="Q25" s="817"/>
    </row>
    <row r="26" spans="1:17" ht="15" thickBot="1">
      <c r="A26" s="1015" t="s">
        <v>788</v>
      </c>
      <c r="B26" s="1012" t="s">
        <v>769</v>
      </c>
      <c r="C26" s="817"/>
      <c r="D26" s="817"/>
      <c r="E26" s="817"/>
      <c r="F26" s="817"/>
      <c r="G26" s="817"/>
      <c r="H26" s="817"/>
      <c r="I26" s="817"/>
      <c r="J26" s="817"/>
      <c r="K26" s="817"/>
      <c r="L26" s="817"/>
      <c r="M26" s="817"/>
      <c r="N26" s="817"/>
      <c r="O26" s="1013"/>
      <c r="P26" s="817"/>
      <c r="Q26" s="817"/>
    </row>
    <row r="27" spans="1:17" ht="15" thickBot="1">
      <c r="A27" s="1015" t="s">
        <v>789</v>
      </c>
      <c r="B27" s="1012" t="s">
        <v>771</v>
      </c>
      <c r="C27" s="817"/>
      <c r="D27" s="817"/>
      <c r="E27" s="817"/>
      <c r="F27" s="817"/>
      <c r="G27" s="817"/>
      <c r="H27" s="817"/>
      <c r="I27" s="817"/>
      <c r="J27" s="817"/>
      <c r="K27" s="817"/>
      <c r="L27" s="817"/>
      <c r="M27" s="817"/>
      <c r="N27" s="817"/>
      <c r="O27" s="1013"/>
      <c r="P27" s="817"/>
      <c r="Q27" s="817"/>
    </row>
    <row r="28" spans="1:17" ht="15" thickBot="1">
      <c r="A28" s="1015" t="s">
        <v>790</v>
      </c>
      <c r="B28" s="1012" t="s">
        <v>773</v>
      </c>
      <c r="C28" s="817"/>
      <c r="D28" s="817"/>
      <c r="E28" s="817"/>
      <c r="F28" s="817"/>
      <c r="G28" s="817"/>
      <c r="H28" s="817"/>
      <c r="I28" s="817"/>
      <c r="J28" s="817"/>
      <c r="K28" s="817"/>
      <c r="L28" s="817"/>
      <c r="M28" s="817"/>
      <c r="N28" s="817"/>
      <c r="O28" s="1013"/>
      <c r="P28" s="817"/>
      <c r="Q28" s="817"/>
    </row>
    <row r="29" spans="1:17" ht="15" thickBot="1">
      <c r="A29" s="1015" t="s">
        <v>791</v>
      </c>
      <c r="B29" s="1012" t="s">
        <v>777</v>
      </c>
      <c r="C29" s="817"/>
      <c r="D29" s="817"/>
      <c r="E29" s="817"/>
      <c r="F29" s="817"/>
      <c r="G29" s="817"/>
      <c r="H29" s="817"/>
      <c r="I29" s="817"/>
      <c r="J29" s="817"/>
      <c r="K29" s="817"/>
      <c r="L29" s="817"/>
      <c r="M29" s="817"/>
      <c r="N29" s="817"/>
      <c r="O29" s="1013"/>
      <c r="P29" s="817"/>
      <c r="Q29" s="817"/>
    </row>
    <row r="30" spans="1:17" ht="15" thickBot="1">
      <c r="A30" s="1018" t="s">
        <v>792</v>
      </c>
      <c r="B30" s="817" t="s">
        <v>42</v>
      </c>
      <c r="C30" s="817"/>
      <c r="D30" s="817"/>
      <c r="E30" s="817"/>
      <c r="F30" s="817"/>
      <c r="G30" s="817"/>
      <c r="H30" s="817"/>
      <c r="I30" s="817"/>
      <c r="J30" s="817"/>
      <c r="K30" s="817"/>
      <c r="L30" s="817"/>
      <c r="M30" s="817"/>
      <c r="N30" s="817"/>
      <c r="O30" s="817"/>
      <c r="P30" s="817"/>
      <c r="Q30" s="817"/>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9" fitToHeight="0"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sheetPr>
    <tabColor theme="9" tint="0.79998168889431442"/>
    <pageSetUpPr fitToPage="1"/>
  </sheetPr>
  <dimension ref="B2:I9"/>
  <sheetViews>
    <sheetView showGridLines="0" view="pageLayout" zoomScaleNormal="100" workbookViewId="0">
      <selection activeCell="B4" sqref="B4:S4"/>
    </sheetView>
  </sheetViews>
  <sheetFormatPr defaultRowHeight="14.4"/>
  <cols>
    <col min="1" max="1" width="7.109375" customWidth="1"/>
    <col min="2" max="2" width="6.109375" customWidth="1"/>
    <col min="3" max="3" width="27" customWidth="1"/>
    <col min="4" max="4" width="18.5546875" bestFit="1" customWidth="1"/>
    <col min="5" max="5" width="10.5546875" customWidth="1"/>
    <col min="6" max="6" width="21.88671875" customWidth="1"/>
    <col min="7" max="7" width="13.109375" customWidth="1"/>
    <col min="8" max="8" width="11.44140625" customWidth="1"/>
    <col min="9" max="9" width="10.88671875" customWidth="1"/>
  </cols>
  <sheetData>
    <row r="2" spans="2:9" ht="18">
      <c r="B2" s="774" t="s">
        <v>727</v>
      </c>
    </row>
    <row r="3" spans="2:9">
      <c r="B3" s="320"/>
    </row>
    <row r="4" spans="2:9">
      <c r="B4" s="320"/>
      <c r="D4" s="321" t="s">
        <v>6</v>
      </c>
      <c r="E4" s="321" t="s">
        <v>7</v>
      </c>
      <c r="F4" s="321" t="s">
        <v>8</v>
      </c>
      <c r="G4" s="321" t="s">
        <v>43</v>
      </c>
      <c r="H4" s="321" t="s">
        <v>44</v>
      </c>
      <c r="I4" s="321" t="s">
        <v>166</v>
      </c>
    </row>
    <row r="5" spans="2:9">
      <c r="D5" s="1424" t="s">
        <v>793</v>
      </c>
      <c r="E5" s="1424"/>
      <c r="F5" s="1424"/>
      <c r="G5" s="1424"/>
      <c r="H5" s="1424"/>
      <c r="I5" s="1424"/>
    </row>
    <row r="6" spans="2:9" ht="42" customHeight="1">
      <c r="D6" s="55" t="s">
        <v>794</v>
      </c>
      <c r="E6" s="55" t="s">
        <v>795</v>
      </c>
      <c r="F6" s="55" t="s">
        <v>796</v>
      </c>
      <c r="G6" s="55" t="s">
        <v>797</v>
      </c>
      <c r="H6" s="55" t="s">
        <v>798</v>
      </c>
      <c r="I6" s="55" t="s">
        <v>42</v>
      </c>
    </row>
    <row r="7" spans="2:9">
      <c r="B7" s="193">
        <v>1</v>
      </c>
      <c r="C7" s="322" t="s">
        <v>764</v>
      </c>
      <c r="D7" s="323"/>
      <c r="E7" s="323"/>
      <c r="F7" s="323"/>
      <c r="G7" s="323"/>
      <c r="H7" s="323"/>
      <c r="I7" s="323"/>
    </row>
    <row r="8" spans="2:9">
      <c r="B8" s="193">
        <v>2</v>
      </c>
      <c r="C8" s="322" t="s">
        <v>779</v>
      </c>
      <c r="D8" s="323"/>
      <c r="E8" s="323"/>
      <c r="F8" s="323"/>
      <c r="G8" s="323"/>
      <c r="H8" s="323"/>
      <c r="I8" s="323"/>
    </row>
    <row r="9" spans="2:9">
      <c r="B9" s="324">
        <v>3</v>
      </c>
      <c r="C9" s="325" t="s">
        <v>42</v>
      </c>
      <c r="D9" s="326"/>
      <c r="E9" s="326"/>
      <c r="F9" s="326"/>
      <c r="G9" s="326"/>
      <c r="H9" s="326"/>
      <c r="I9" s="326"/>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sheetPr>
    <tabColor theme="9" tint="0.79998168889431442"/>
    <pageSetUpPr fitToPage="1"/>
  </sheetPr>
  <dimension ref="B2:E11"/>
  <sheetViews>
    <sheetView showGridLines="0" view="pageLayout" zoomScaleNormal="110" workbookViewId="0">
      <selection activeCell="B4" sqref="B4:S4"/>
    </sheetView>
  </sheetViews>
  <sheetFormatPr defaultRowHeight="14.4"/>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c r="B2" s="774" t="s">
        <v>728</v>
      </c>
      <c r="C2" s="42"/>
      <c r="D2" s="42"/>
      <c r="E2" s="42"/>
    </row>
    <row r="3" spans="2:5" ht="16.2" thickBot="1">
      <c r="B3" s="327"/>
      <c r="C3" s="328"/>
      <c r="D3" s="328"/>
      <c r="E3" s="42"/>
    </row>
    <row r="4" spans="2:5" ht="16.2" thickBot="1">
      <c r="B4" s="327"/>
      <c r="C4" s="328"/>
      <c r="D4" s="846" t="s">
        <v>6</v>
      </c>
      <c r="E4" s="42"/>
    </row>
    <row r="5" spans="2:5" ht="16.2" thickBot="1">
      <c r="B5" s="327"/>
      <c r="C5" s="328"/>
      <c r="D5" s="847" t="s">
        <v>799</v>
      </c>
      <c r="E5" s="42"/>
    </row>
    <row r="6" spans="2:5" ht="25.5" customHeight="1" thickBot="1">
      <c r="B6" s="839" t="s">
        <v>473</v>
      </c>
      <c r="C6" s="840" t="s">
        <v>800</v>
      </c>
      <c r="D6" s="837"/>
      <c r="E6" s="42"/>
    </row>
    <row r="7" spans="2:5" ht="25.5" customHeight="1" thickBot="1">
      <c r="B7" s="841" t="s">
        <v>479</v>
      </c>
      <c r="C7" s="842" t="s">
        <v>801</v>
      </c>
      <c r="D7" s="837"/>
      <c r="E7" s="42"/>
    </row>
    <row r="8" spans="2:5" ht="25.5" customHeight="1" thickBot="1">
      <c r="B8" s="841" t="s">
        <v>766</v>
      </c>
      <c r="C8" s="842" t="s">
        <v>802</v>
      </c>
      <c r="D8" s="837"/>
      <c r="E8" s="42"/>
    </row>
    <row r="9" spans="2:5" ht="25.5" customHeight="1" thickBot="1">
      <c r="B9" s="841" t="s">
        <v>768</v>
      </c>
      <c r="C9" s="843" t="s">
        <v>803</v>
      </c>
      <c r="D9" s="838"/>
      <c r="E9" s="42"/>
    </row>
    <row r="10" spans="2:5" ht="25.5" customHeight="1" thickBot="1">
      <c r="B10" s="841" t="s">
        <v>770</v>
      </c>
      <c r="C10" s="843" t="s">
        <v>804</v>
      </c>
      <c r="D10" s="838"/>
      <c r="E10" s="42"/>
    </row>
    <row r="11" spans="2:5" ht="25.5" customHeight="1" thickBot="1">
      <c r="B11" s="844" t="s">
        <v>772</v>
      </c>
      <c r="C11" s="845" t="s">
        <v>805</v>
      </c>
      <c r="D11" s="838"/>
      <c r="E11" s="42"/>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sheetPr>
    <tabColor theme="9" tint="0.79998168889431442"/>
  </sheetPr>
  <dimension ref="A2:E18"/>
  <sheetViews>
    <sheetView showGridLines="0" view="pageLayout" zoomScaleNormal="110" workbookViewId="0">
      <selection activeCell="B4" sqref="B4:S4"/>
    </sheetView>
  </sheetViews>
  <sheetFormatPr defaultRowHeight="14.4"/>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c r="A2" s="775"/>
      <c r="B2" s="776" t="s">
        <v>729</v>
      </c>
    </row>
    <row r="3" spans="1:5" ht="16.2" thickBot="1">
      <c r="B3" s="234"/>
      <c r="C3" s="316"/>
      <c r="D3" s="316"/>
      <c r="E3" s="329"/>
    </row>
    <row r="4" spans="1:5" ht="16.2" thickBot="1">
      <c r="B4" s="234"/>
      <c r="C4" s="316"/>
      <c r="D4" s="786" t="s">
        <v>6</v>
      </c>
      <c r="E4" s="787" t="s">
        <v>7</v>
      </c>
    </row>
    <row r="5" spans="1:5" ht="37.5" customHeight="1" thickBot="1">
      <c r="B5" s="234"/>
      <c r="C5" s="316"/>
      <c r="D5" s="788" t="s">
        <v>799</v>
      </c>
      <c r="E5" s="787" t="s">
        <v>806</v>
      </c>
    </row>
    <row r="6" spans="1:5" ht="25.5" customHeight="1" thickBot="1">
      <c r="B6" s="777" t="s">
        <v>473</v>
      </c>
      <c r="C6" s="778" t="s">
        <v>800</v>
      </c>
      <c r="D6" s="832"/>
      <c r="E6" s="833"/>
    </row>
    <row r="7" spans="1:5" ht="25.5" customHeight="1" thickBot="1">
      <c r="B7" s="779" t="s">
        <v>479</v>
      </c>
      <c r="C7" s="780" t="s">
        <v>801</v>
      </c>
      <c r="D7" s="832"/>
      <c r="E7" s="833"/>
    </row>
    <row r="8" spans="1:5" ht="25.5" customHeight="1" thickBot="1">
      <c r="B8" s="779" t="s">
        <v>766</v>
      </c>
      <c r="C8" s="780" t="s">
        <v>802</v>
      </c>
      <c r="D8" s="832"/>
      <c r="E8" s="833"/>
    </row>
    <row r="9" spans="1:5" ht="25.5" customHeight="1" thickBot="1">
      <c r="B9" s="779" t="s">
        <v>768</v>
      </c>
      <c r="C9" s="781" t="s">
        <v>807</v>
      </c>
      <c r="D9" s="832"/>
      <c r="E9" s="833"/>
    </row>
    <row r="10" spans="1:5" ht="25.5" customHeight="1" thickBot="1">
      <c r="B10" s="779" t="s">
        <v>770</v>
      </c>
      <c r="C10" s="781" t="s">
        <v>808</v>
      </c>
      <c r="D10" s="807"/>
      <c r="E10" s="833"/>
    </row>
    <row r="11" spans="1:5" ht="25.5" customHeight="1" thickBot="1">
      <c r="B11" s="779" t="s">
        <v>772</v>
      </c>
      <c r="C11" s="781" t="s">
        <v>809</v>
      </c>
      <c r="D11" s="834"/>
      <c r="E11" s="803"/>
    </row>
    <row r="12" spans="1:5" ht="25.5" customHeight="1" thickBot="1">
      <c r="B12" s="779" t="s">
        <v>774</v>
      </c>
      <c r="C12" s="781" t="s">
        <v>810</v>
      </c>
      <c r="D12" s="807"/>
      <c r="E12" s="803"/>
    </row>
    <row r="13" spans="1:5" ht="25.5" customHeight="1" thickBot="1">
      <c r="B13" s="779" t="s">
        <v>776</v>
      </c>
      <c r="C13" s="781" t="s">
        <v>811</v>
      </c>
      <c r="D13" s="807"/>
      <c r="E13" s="803"/>
    </row>
    <row r="14" spans="1:5" ht="25.5" customHeight="1" thickBot="1">
      <c r="B14" s="779" t="s">
        <v>778</v>
      </c>
      <c r="C14" s="781" t="s">
        <v>812</v>
      </c>
      <c r="D14" s="807"/>
      <c r="E14" s="803"/>
    </row>
    <row r="15" spans="1:5" ht="25.5" customHeight="1" thickBot="1">
      <c r="B15" s="779" t="s">
        <v>780</v>
      </c>
      <c r="C15" s="781" t="s">
        <v>803</v>
      </c>
      <c r="D15" s="807"/>
      <c r="E15" s="833"/>
    </row>
    <row r="16" spans="1:5" ht="25.5" customHeight="1" thickBot="1">
      <c r="B16" s="779" t="s">
        <v>781</v>
      </c>
      <c r="C16" s="781" t="s">
        <v>804</v>
      </c>
      <c r="D16" s="807"/>
      <c r="E16" s="833"/>
    </row>
    <row r="17" spans="2:5" ht="25.5" customHeight="1" thickBot="1">
      <c r="B17" s="782" t="s">
        <v>782</v>
      </c>
      <c r="C17" s="783" t="s">
        <v>813</v>
      </c>
      <c r="D17" s="835"/>
      <c r="E17" s="836"/>
    </row>
    <row r="18" spans="2:5" ht="25.5" customHeight="1" thickBot="1">
      <c r="B18" s="784" t="s">
        <v>783</v>
      </c>
      <c r="C18" s="785" t="s">
        <v>805</v>
      </c>
      <c r="D18" s="807"/>
      <c r="E18" s="833"/>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sheetPr>
    <tabColor theme="9" tint="0.79998168889431442"/>
    <pageSetUpPr fitToPage="1"/>
  </sheetPr>
  <dimension ref="A1:J17"/>
  <sheetViews>
    <sheetView showGridLines="0" view="pageLayout" zoomScaleNormal="100" workbookViewId="0">
      <selection activeCell="B4" sqref="B4:S4"/>
    </sheetView>
  </sheetViews>
  <sheetFormatPr defaultRowHeight="14.4"/>
  <cols>
    <col min="2" max="2" width="26" customWidth="1"/>
    <col min="7" max="7" width="14.44140625" customWidth="1"/>
    <col min="8" max="8" width="17" customWidth="1"/>
    <col min="9" max="9" width="17.88671875" customWidth="1"/>
    <col min="10" max="10" width="18.5546875" customWidth="1"/>
  </cols>
  <sheetData>
    <row r="1" spans="1:10" ht="18">
      <c r="A1" s="774" t="s">
        <v>730</v>
      </c>
    </row>
    <row r="2" spans="1:10" ht="16.2" thickBot="1">
      <c r="A2" s="234"/>
      <c r="B2" s="316"/>
      <c r="C2" s="316"/>
      <c r="D2" s="316"/>
      <c r="E2" s="316"/>
      <c r="F2" s="316"/>
      <c r="G2" s="316"/>
      <c r="H2" s="316"/>
      <c r="I2" s="316"/>
      <c r="J2" s="316"/>
    </row>
    <row r="3" spans="1:10" ht="23.25" customHeight="1" thickBot="1">
      <c r="A3" s="317"/>
      <c r="B3" s="317"/>
      <c r="C3" s="791" t="s">
        <v>6</v>
      </c>
      <c r="D3" s="792" t="s">
        <v>7</v>
      </c>
      <c r="E3" s="792" t="s">
        <v>8</v>
      </c>
      <c r="F3" s="792" t="s">
        <v>43</v>
      </c>
      <c r="G3" s="792" t="s">
        <v>44</v>
      </c>
      <c r="H3" s="792" t="s">
        <v>166</v>
      </c>
      <c r="I3" s="792" t="s">
        <v>167</v>
      </c>
      <c r="J3" s="792" t="s">
        <v>201</v>
      </c>
    </row>
    <row r="4" spans="1:10" ht="48.75" customHeight="1" thickBot="1">
      <c r="A4" s="317"/>
      <c r="B4" s="317"/>
      <c r="C4" s="1425" t="s">
        <v>814</v>
      </c>
      <c r="D4" s="1426"/>
      <c r="E4" s="1426"/>
      <c r="F4" s="1427"/>
      <c r="G4" s="1428" t="s">
        <v>752</v>
      </c>
      <c r="H4" s="1429"/>
      <c r="I4" s="1430" t="s">
        <v>815</v>
      </c>
      <c r="J4" s="1431"/>
    </row>
    <row r="5" spans="1:10" ht="16.2" thickBot="1">
      <c r="A5" s="317"/>
      <c r="B5" s="317"/>
      <c r="C5" s="1432" t="s">
        <v>816</v>
      </c>
      <c r="D5" s="1434" t="s">
        <v>817</v>
      </c>
      <c r="E5" s="1435"/>
      <c r="F5" s="1436"/>
      <c r="G5" s="1437" t="s">
        <v>818</v>
      </c>
      <c r="H5" s="1437" t="s">
        <v>819</v>
      </c>
      <c r="I5" s="793"/>
      <c r="J5" s="1437" t="s">
        <v>820</v>
      </c>
    </row>
    <row r="6" spans="1:10" ht="66.75" customHeight="1" thickBot="1">
      <c r="A6" s="317"/>
      <c r="B6" s="317"/>
      <c r="C6" s="1433"/>
      <c r="D6" s="794"/>
      <c r="E6" s="795" t="s">
        <v>821</v>
      </c>
      <c r="F6" s="796" t="s">
        <v>822</v>
      </c>
      <c r="G6" s="1438"/>
      <c r="H6" s="1438"/>
      <c r="I6" s="797"/>
      <c r="J6" s="1439"/>
    </row>
    <row r="7" spans="1:10" ht="28.2" thickBot="1">
      <c r="A7" s="798" t="s">
        <v>762</v>
      </c>
      <c r="B7" s="799" t="s">
        <v>763</v>
      </c>
      <c r="C7" s="814"/>
      <c r="D7" s="814"/>
      <c r="E7" s="814"/>
      <c r="F7" s="829"/>
      <c r="G7" s="829"/>
      <c r="H7" s="829"/>
      <c r="I7" s="829"/>
      <c r="J7" s="829"/>
    </row>
    <row r="8" spans="1:10" ht="15" thickBot="1">
      <c r="A8" s="798" t="s">
        <v>473</v>
      </c>
      <c r="B8" s="799" t="s">
        <v>764</v>
      </c>
      <c r="C8" s="814"/>
      <c r="D8" s="814"/>
      <c r="E8" s="814"/>
      <c r="F8" s="829"/>
      <c r="G8" s="829"/>
      <c r="H8" s="829"/>
      <c r="I8" s="829"/>
      <c r="J8" s="829"/>
    </row>
    <row r="9" spans="1:10" ht="15" thickBot="1">
      <c r="A9" s="800" t="s">
        <v>479</v>
      </c>
      <c r="B9" s="801" t="s">
        <v>765</v>
      </c>
      <c r="C9" s="814"/>
      <c r="D9" s="814"/>
      <c r="E9" s="814"/>
      <c r="F9" s="814"/>
      <c r="G9" s="814"/>
      <c r="H9" s="814"/>
      <c r="I9" s="829"/>
      <c r="J9" s="829"/>
    </row>
    <row r="10" spans="1:10" ht="15" thickBot="1">
      <c r="A10" s="800" t="s">
        <v>766</v>
      </c>
      <c r="B10" s="801" t="s">
        <v>767</v>
      </c>
      <c r="C10" s="814"/>
      <c r="D10" s="814"/>
      <c r="E10" s="814"/>
      <c r="F10" s="814"/>
      <c r="G10" s="814"/>
      <c r="H10" s="814"/>
      <c r="I10" s="829"/>
      <c r="J10" s="829"/>
    </row>
    <row r="11" spans="1:10" ht="15" thickBot="1">
      <c r="A11" s="800" t="s">
        <v>768</v>
      </c>
      <c r="B11" s="801" t="s">
        <v>769</v>
      </c>
      <c r="C11" s="814"/>
      <c r="D11" s="814"/>
      <c r="E11" s="814"/>
      <c r="F11" s="814"/>
      <c r="G11" s="814"/>
      <c r="H11" s="814"/>
      <c r="I11" s="829"/>
      <c r="J11" s="829"/>
    </row>
    <row r="12" spans="1:10" ht="15" thickBot="1">
      <c r="A12" s="800" t="s">
        <v>770</v>
      </c>
      <c r="B12" s="801" t="s">
        <v>771</v>
      </c>
      <c r="C12" s="814"/>
      <c r="D12" s="814"/>
      <c r="E12" s="814"/>
      <c r="F12" s="814"/>
      <c r="G12" s="814"/>
      <c r="H12" s="814"/>
      <c r="I12" s="829"/>
      <c r="J12" s="829"/>
    </row>
    <row r="13" spans="1:10" ht="15" thickBot="1">
      <c r="A13" s="800" t="s">
        <v>772</v>
      </c>
      <c r="B13" s="801" t="s">
        <v>773</v>
      </c>
      <c r="C13" s="814"/>
      <c r="D13" s="814"/>
      <c r="E13" s="814"/>
      <c r="F13" s="814"/>
      <c r="G13" s="814"/>
      <c r="H13" s="814"/>
      <c r="I13" s="829"/>
      <c r="J13" s="829"/>
    </row>
    <row r="14" spans="1:10" ht="15" thickBot="1">
      <c r="A14" s="800" t="s">
        <v>774</v>
      </c>
      <c r="B14" s="801" t="s">
        <v>777</v>
      </c>
      <c r="C14" s="814"/>
      <c r="D14" s="814"/>
      <c r="E14" s="814"/>
      <c r="F14" s="814"/>
      <c r="G14" s="814"/>
      <c r="H14" s="814"/>
      <c r="I14" s="829"/>
      <c r="J14" s="829"/>
    </row>
    <row r="15" spans="1:10" ht="15" thickBot="1">
      <c r="A15" s="802" t="s">
        <v>776</v>
      </c>
      <c r="B15" s="803" t="s">
        <v>779</v>
      </c>
      <c r="C15" s="814"/>
      <c r="D15" s="814"/>
      <c r="E15" s="814"/>
      <c r="F15" s="814"/>
      <c r="G15" s="814"/>
      <c r="H15" s="814"/>
      <c r="I15" s="829"/>
      <c r="J15" s="829"/>
    </row>
    <row r="16" spans="1:10" ht="15" thickBot="1">
      <c r="A16" s="802" t="s">
        <v>778</v>
      </c>
      <c r="B16" s="803" t="s">
        <v>823</v>
      </c>
      <c r="C16" s="814"/>
      <c r="D16" s="814"/>
      <c r="E16" s="814"/>
      <c r="F16" s="829"/>
      <c r="G16" s="829"/>
      <c r="H16" s="829"/>
      <c r="I16" s="829"/>
      <c r="J16" s="829"/>
    </row>
    <row r="17" spans="1:10" ht="15" thickBot="1">
      <c r="A17" s="804">
        <v>100</v>
      </c>
      <c r="B17" s="805" t="s">
        <v>42</v>
      </c>
      <c r="C17" s="814"/>
      <c r="D17" s="814"/>
      <c r="E17" s="814"/>
      <c r="F17" s="829"/>
      <c r="G17" s="829"/>
      <c r="H17" s="829"/>
      <c r="I17" s="829"/>
      <c r="J17" s="829"/>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94"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sheetPr>
    <tabColor theme="9" tint="0.79998168889431442"/>
  </sheetPr>
  <dimension ref="B2:D9"/>
  <sheetViews>
    <sheetView showGridLines="0" view="pageLayout" zoomScaleNormal="100" workbookViewId="0">
      <selection activeCell="B4" sqref="B4:S4"/>
    </sheetView>
  </sheetViews>
  <sheetFormatPr defaultRowHeight="14.4"/>
  <cols>
    <col min="2" max="2" width="4.44140625" customWidth="1"/>
    <col min="3" max="3" width="41.88671875" customWidth="1"/>
    <col min="4" max="4" width="49.44140625" customWidth="1"/>
  </cols>
  <sheetData>
    <row r="2" spans="2:4" ht="18">
      <c r="B2" s="774" t="s">
        <v>731</v>
      </c>
    </row>
    <row r="3" spans="2:4" ht="16.2" thickBot="1">
      <c r="B3" s="234"/>
      <c r="C3" s="316"/>
      <c r="D3" s="316"/>
    </row>
    <row r="4" spans="2:4" ht="16.2" thickBot="1">
      <c r="B4" s="317"/>
      <c r="C4" s="317"/>
      <c r="D4" s="786" t="s">
        <v>6</v>
      </c>
    </row>
    <row r="5" spans="2:4" ht="36" customHeight="1">
      <c r="B5" s="317"/>
      <c r="C5" s="317"/>
      <c r="D5" s="1440" t="s">
        <v>824</v>
      </c>
    </row>
    <row r="6" spans="2:4" ht="16.2" thickBot="1">
      <c r="B6" s="317"/>
      <c r="C6" s="317"/>
      <c r="D6" s="1441"/>
    </row>
    <row r="7" spans="2:4" ht="29.25" customHeight="1" thickBot="1">
      <c r="B7" s="810" t="s">
        <v>473</v>
      </c>
      <c r="C7" s="811" t="s">
        <v>825</v>
      </c>
      <c r="D7" s="806"/>
    </row>
    <row r="8" spans="2:4" ht="50.25" customHeight="1" thickBot="1">
      <c r="B8" s="779" t="s">
        <v>479</v>
      </c>
      <c r="C8" s="780" t="s">
        <v>826</v>
      </c>
      <c r="D8" s="806"/>
    </row>
    <row r="9" spans="2:4" ht="63" customHeight="1">
      <c r="B9" s="1442"/>
      <c r="C9" s="1442"/>
      <c r="D9" s="1442"/>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sheetPr>
    <tabColor theme="9" tint="0.79998168889431442"/>
    <pageSetUpPr fitToPage="1"/>
  </sheetPr>
  <dimension ref="A1:N31"/>
  <sheetViews>
    <sheetView showGridLines="0" view="pageLayout" zoomScaleNormal="100" workbookViewId="0">
      <selection activeCell="B4" sqref="B4:S4"/>
    </sheetView>
  </sheetViews>
  <sheetFormatPr defaultRowHeight="14.4"/>
  <cols>
    <col min="2" max="2" width="24.88671875" customWidth="1"/>
    <col min="7" max="7" width="12.5546875" customWidth="1"/>
  </cols>
  <sheetData>
    <row r="1" spans="1:14" ht="17.399999999999999">
      <c r="A1" s="776" t="s">
        <v>732</v>
      </c>
    </row>
    <row r="2" spans="1:14" ht="16.2" thickBot="1">
      <c r="A2" s="234"/>
      <c r="B2" s="316"/>
      <c r="C2" s="316"/>
      <c r="D2" s="316"/>
      <c r="E2" s="316"/>
      <c r="F2" s="316"/>
      <c r="G2" s="316"/>
      <c r="H2" s="316"/>
      <c r="I2" s="316"/>
      <c r="J2" s="316"/>
      <c r="K2" s="316"/>
      <c r="L2" s="316"/>
      <c r="M2" s="316"/>
      <c r="N2" s="316"/>
    </row>
    <row r="3" spans="1:14" ht="16.2" thickBot="1">
      <c r="A3" s="317"/>
      <c r="B3" s="317"/>
      <c r="C3" s="791" t="s">
        <v>6</v>
      </c>
      <c r="D3" s="792" t="s">
        <v>7</v>
      </c>
      <c r="E3" s="792" t="s">
        <v>8</v>
      </c>
      <c r="F3" s="792" t="s">
        <v>43</v>
      </c>
      <c r="G3" s="792" t="s">
        <v>44</v>
      </c>
      <c r="H3" s="792" t="s">
        <v>166</v>
      </c>
      <c r="I3" s="792" t="s">
        <v>167</v>
      </c>
      <c r="J3" s="792" t="s">
        <v>201</v>
      </c>
      <c r="K3" s="792" t="s">
        <v>453</v>
      </c>
      <c r="L3" s="792" t="s">
        <v>454</v>
      </c>
      <c r="M3" s="792" t="s">
        <v>455</v>
      </c>
      <c r="N3" s="792" t="s">
        <v>456</v>
      </c>
    </row>
    <row r="4" spans="1:14" ht="16.2" thickBot="1">
      <c r="A4" s="317"/>
      <c r="B4" s="317"/>
      <c r="C4" s="1428" t="s">
        <v>751</v>
      </c>
      <c r="D4" s="1447"/>
      <c r="E4" s="1447"/>
      <c r="F4" s="1447"/>
      <c r="G4" s="1447"/>
      <c r="H4" s="1447"/>
      <c r="I4" s="1447"/>
      <c r="J4" s="1447"/>
      <c r="K4" s="1447"/>
      <c r="L4" s="1447"/>
      <c r="M4" s="1447"/>
      <c r="N4" s="1448"/>
    </row>
    <row r="5" spans="1:14" ht="16.2" thickBot="1">
      <c r="A5" s="317"/>
      <c r="B5" s="317"/>
      <c r="C5" s="1434" t="s">
        <v>755</v>
      </c>
      <c r="D5" s="1435"/>
      <c r="E5" s="1431"/>
      <c r="F5" s="1430" t="s">
        <v>756</v>
      </c>
      <c r="G5" s="1435"/>
      <c r="H5" s="1435"/>
      <c r="I5" s="1435"/>
      <c r="J5" s="1435"/>
      <c r="K5" s="1435"/>
      <c r="L5" s="1435"/>
      <c r="M5" s="1435"/>
      <c r="N5" s="1436"/>
    </row>
    <row r="6" spans="1:14">
      <c r="A6" s="1443"/>
      <c r="B6" s="1444"/>
      <c r="C6" s="1445"/>
      <c r="D6" s="1437" t="s">
        <v>827</v>
      </c>
      <c r="E6" s="1437" t="s">
        <v>828</v>
      </c>
      <c r="F6" s="1445"/>
      <c r="G6" s="1437" t="s">
        <v>829</v>
      </c>
      <c r="H6" s="1437" t="s">
        <v>830</v>
      </c>
      <c r="I6" s="1437" t="s">
        <v>831</v>
      </c>
      <c r="J6" s="1437" t="s">
        <v>832</v>
      </c>
      <c r="K6" s="1437" t="s">
        <v>833</v>
      </c>
      <c r="L6" s="1437" t="s">
        <v>834</v>
      </c>
      <c r="M6" s="1437" t="s">
        <v>835</v>
      </c>
      <c r="N6" s="1437" t="s">
        <v>821</v>
      </c>
    </row>
    <row r="7" spans="1:14">
      <c r="A7" s="1443"/>
      <c r="B7" s="1444"/>
      <c r="C7" s="1445"/>
      <c r="D7" s="1446"/>
      <c r="E7" s="1446"/>
      <c r="F7" s="1445"/>
      <c r="G7" s="1446"/>
      <c r="H7" s="1446"/>
      <c r="I7" s="1446"/>
      <c r="J7" s="1446"/>
      <c r="K7" s="1446"/>
      <c r="L7" s="1446"/>
      <c r="M7" s="1446"/>
      <c r="N7" s="1446"/>
    </row>
    <row r="8" spans="1:14" ht="74.25" customHeight="1" thickBot="1">
      <c r="A8" s="317"/>
      <c r="B8" s="317"/>
      <c r="C8" s="812"/>
      <c r="D8" s="1439"/>
      <c r="E8" s="1439"/>
      <c r="F8" s="1449"/>
      <c r="G8" s="1439"/>
      <c r="H8" s="1438"/>
      <c r="I8" s="1438"/>
      <c r="J8" s="1438"/>
      <c r="K8" s="1438"/>
      <c r="L8" s="1438"/>
      <c r="M8" s="1438"/>
      <c r="N8" s="1438"/>
    </row>
    <row r="9" spans="1:14" ht="28.2" thickBot="1">
      <c r="A9" s="798" t="s">
        <v>762</v>
      </c>
      <c r="B9" s="799" t="s">
        <v>763</v>
      </c>
      <c r="C9" s="813"/>
      <c r="D9" s="814"/>
      <c r="E9" s="814"/>
      <c r="F9" s="814"/>
      <c r="G9" s="814"/>
      <c r="H9" s="814"/>
      <c r="I9" s="814"/>
      <c r="J9" s="814"/>
      <c r="K9" s="814"/>
      <c r="L9" s="814"/>
      <c r="M9" s="814"/>
      <c r="N9" s="814"/>
    </row>
    <row r="10" spans="1:14" ht="15" thickBot="1">
      <c r="A10" s="798" t="s">
        <v>473</v>
      </c>
      <c r="B10" s="799" t="s">
        <v>764</v>
      </c>
      <c r="C10" s="813"/>
      <c r="D10" s="814"/>
      <c r="E10" s="814"/>
      <c r="F10" s="814"/>
      <c r="G10" s="814"/>
      <c r="H10" s="814"/>
      <c r="I10" s="814"/>
      <c r="J10" s="814"/>
      <c r="K10" s="814"/>
      <c r="L10" s="814"/>
      <c r="M10" s="814"/>
      <c r="N10" s="814"/>
    </row>
    <row r="11" spans="1:14" ht="15" thickBot="1">
      <c r="A11" s="800" t="s">
        <v>479</v>
      </c>
      <c r="B11" s="801" t="s">
        <v>765</v>
      </c>
      <c r="C11" s="813"/>
      <c r="D11" s="814"/>
      <c r="E11" s="814"/>
      <c r="F11" s="814"/>
      <c r="G11" s="814"/>
      <c r="H11" s="814"/>
      <c r="I11" s="814"/>
      <c r="J11" s="814"/>
      <c r="K11" s="814"/>
      <c r="L11" s="814"/>
      <c r="M11" s="814"/>
      <c r="N11" s="814"/>
    </row>
    <row r="12" spans="1:14" ht="15" thickBot="1">
      <c r="A12" s="800" t="s">
        <v>766</v>
      </c>
      <c r="B12" s="801" t="s">
        <v>767</v>
      </c>
      <c r="C12" s="813"/>
      <c r="D12" s="814"/>
      <c r="E12" s="814"/>
      <c r="F12" s="814"/>
      <c r="G12" s="814"/>
      <c r="H12" s="814"/>
      <c r="I12" s="814"/>
      <c r="J12" s="814"/>
      <c r="K12" s="814"/>
      <c r="L12" s="814"/>
      <c r="M12" s="814"/>
      <c r="N12" s="814"/>
    </row>
    <row r="13" spans="1:14" ht="15" thickBot="1">
      <c r="A13" s="800" t="s">
        <v>768</v>
      </c>
      <c r="B13" s="801" t="s">
        <v>769</v>
      </c>
      <c r="C13" s="813"/>
      <c r="D13" s="814"/>
      <c r="E13" s="814"/>
      <c r="F13" s="814"/>
      <c r="G13" s="814"/>
      <c r="H13" s="814"/>
      <c r="I13" s="814"/>
      <c r="J13" s="814"/>
      <c r="K13" s="814"/>
      <c r="L13" s="814"/>
      <c r="M13" s="814"/>
      <c r="N13" s="814"/>
    </row>
    <row r="14" spans="1:14" ht="15" thickBot="1">
      <c r="A14" s="800" t="s">
        <v>770</v>
      </c>
      <c r="B14" s="801" t="s">
        <v>771</v>
      </c>
      <c r="C14" s="813"/>
      <c r="D14" s="814"/>
      <c r="E14" s="814"/>
      <c r="F14" s="814"/>
      <c r="G14" s="814"/>
      <c r="H14" s="814"/>
      <c r="I14" s="814"/>
      <c r="J14" s="814"/>
      <c r="K14" s="814"/>
      <c r="L14" s="814"/>
      <c r="M14" s="814"/>
      <c r="N14" s="814"/>
    </row>
    <row r="15" spans="1:14" ht="15" thickBot="1">
      <c r="A15" s="800" t="s">
        <v>772</v>
      </c>
      <c r="B15" s="801" t="s">
        <v>773</v>
      </c>
      <c r="C15" s="813"/>
      <c r="D15" s="814"/>
      <c r="E15" s="814"/>
      <c r="F15" s="814"/>
      <c r="G15" s="814"/>
      <c r="H15" s="814"/>
      <c r="I15" s="814"/>
      <c r="J15" s="814"/>
      <c r="K15" s="814"/>
      <c r="L15" s="814"/>
      <c r="M15" s="814"/>
      <c r="N15" s="814"/>
    </row>
    <row r="16" spans="1:14" ht="15" thickBot="1">
      <c r="A16" s="800" t="s">
        <v>774</v>
      </c>
      <c r="B16" s="801" t="s">
        <v>836</v>
      </c>
      <c r="C16" s="813"/>
      <c r="D16" s="814"/>
      <c r="E16" s="814"/>
      <c r="F16" s="814"/>
      <c r="G16" s="814"/>
      <c r="H16" s="814"/>
      <c r="I16" s="814"/>
      <c r="J16" s="814"/>
      <c r="K16" s="814"/>
      <c r="L16" s="814"/>
      <c r="M16" s="814"/>
      <c r="N16" s="814"/>
    </row>
    <row r="17" spans="1:14" ht="15" thickBot="1">
      <c r="A17" s="800" t="s">
        <v>776</v>
      </c>
      <c r="B17" s="801" t="s">
        <v>777</v>
      </c>
      <c r="C17" s="813"/>
      <c r="D17" s="814"/>
      <c r="E17" s="814"/>
      <c r="F17" s="814"/>
      <c r="G17" s="814"/>
      <c r="H17" s="814"/>
      <c r="I17" s="814"/>
      <c r="J17" s="814"/>
      <c r="K17" s="814"/>
      <c r="L17" s="814"/>
      <c r="M17" s="814"/>
      <c r="N17" s="814"/>
    </row>
    <row r="18" spans="1:14" ht="15" thickBot="1">
      <c r="A18" s="802" t="s">
        <v>778</v>
      </c>
      <c r="B18" s="803" t="s">
        <v>779</v>
      </c>
      <c r="C18" s="813"/>
      <c r="D18" s="814"/>
      <c r="E18" s="814"/>
      <c r="F18" s="814"/>
      <c r="G18" s="814"/>
      <c r="H18" s="814"/>
      <c r="I18" s="814"/>
      <c r="J18" s="814"/>
      <c r="K18" s="814"/>
      <c r="L18" s="814"/>
      <c r="M18" s="814"/>
      <c r="N18" s="814"/>
    </row>
    <row r="19" spans="1:14" ht="15" thickBot="1">
      <c r="A19" s="800" t="s">
        <v>780</v>
      </c>
      <c r="B19" s="801" t="s">
        <v>765</v>
      </c>
      <c r="C19" s="813"/>
      <c r="D19" s="814"/>
      <c r="E19" s="814"/>
      <c r="F19" s="814"/>
      <c r="G19" s="814"/>
      <c r="H19" s="814"/>
      <c r="I19" s="814"/>
      <c r="J19" s="814"/>
      <c r="K19" s="814"/>
      <c r="L19" s="814"/>
      <c r="M19" s="814"/>
      <c r="N19" s="814"/>
    </row>
    <row r="20" spans="1:14" ht="15" thickBot="1">
      <c r="A20" s="800" t="s">
        <v>781</v>
      </c>
      <c r="B20" s="801" t="s">
        <v>767</v>
      </c>
      <c r="C20" s="813"/>
      <c r="D20" s="814"/>
      <c r="E20" s="814"/>
      <c r="F20" s="814"/>
      <c r="G20" s="814"/>
      <c r="H20" s="814"/>
      <c r="I20" s="814"/>
      <c r="J20" s="814"/>
      <c r="K20" s="814"/>
      <c r="L20" s="814"/>
      <c r="M20" s="814"/>
      <c r="N20" s="814"/>
    </row>
    <row r="21" spans="1:14" ht="15" thickBot="1">
      <c r="A21" s="800" t="s">
        <v>782</v>
      </c>
      <c r="B21" s="801" t="s">
        <v>769</v>
      </c>
      <c r="C21" s="813"/>
      <c r="D21" s="814"/>
      <c r="E21" s="814"/>
      <c r="F21" s="814"/>
      <c r="G21" s="814"/>
      <c r="H21" s="814"/>
      <c r="I21" s="814"/>
      <c r="J21" s="814"/>
      <c r="K21" s="814"/>
      <c r="L21" s="814"/>
      <c r="M21" s="814"/>
      <c r="N21" s="814"/>
    </row>
    <row r="22" spans="1:14" ht="15" thickBot="1">
      <c r="A22" s="800" t="s">
        <v>783</v>
      </c>
      <c r="B22" s="801" t="s">
        <v>771</v>
      </c>
      <c r="C22" s="813"/>
      <c r="D22" s="814"/>
      <c r="E22" s="814"/>
      <c r="F22" s="814"/>
      <c r="G22" s="814"/>
      <c r="H22" s="814"/>
      <c r="I22" s="814"/>
      <c r="J22" s="814"/>
      <c r="K22" s="814"/>
      <c r="L22" s="814"/>
      <c r="M22" s="814"/>
      <c r="N22" s="814"/>
    </row>
    <row r="23" spans="1:14" ht="15" thickBot="1">
      <c r="A23" s="800" t="s">
        <v>784</v>
      </c>
      <c r="B23" s="801" t="s">
        <v>773</v>
      </c>
      <c r="C23" s="813"/>
      <c r="D23" s="814"/>
      <c r="E23" s="814"/>
      <c r="F23" s="814"/>
      <c r="G23" s="814"/>
      <c r="H23" s="814"/>
      <c r="I23" s="814"/>
      <c r="J23" s="814"/>
      <c r="K23" s="814"/>
      <c r="L23" s="814"/>
      <c r="M23" s="814"/>
      <c r="N23" s="814"/>
    </row>
    <row r="24" spans="1:14" ht="15" thickBot="1">
      <c r="A24" s="802" t="s">
        <v>785</v>
      </c>
      <c r="B24" s="803" t="s">
        <v>542</v>
      </c>
      <c r="C24" s="813"/>
      <c r="D24" s="815"/>
      <c r="E24" s="815"/>
      <c r="F24" s="814"/>
      <c r="G24" s="815"/>
      <c r="H24" s="815"/>
      <c r="I24" s="815"/>
      <c r="J24" s="815"/>
      <c r="K24" s="815"/>
      <c r="L24" s="815"/>
      <c r="M24" s="815"/>
      <c r="N24" s="814"/>
    </row>
    <row r="25" spans="1:14" ht="15" thickBot="1">
      <c r="A25" s="800" t="s">
        <v>786</v>
      </c>
      <c r="B25" s="801" t="s">
        <v>765</v>
      </c>
      <c r="C25" s="813"/>
      <c r="D25" s="815"/>
      <c r="E25" s="815"/>
      <c r="F25" s="814"/>
      <c r="G25" s="815"/>
      <c r="H25" s="815"/>
      <c r="I25" s="815"/>
      <c r="J25" s="815"/>
      <c r="K25" s="815"/>
      <c r="L25" s="815"/>
      <c r="M25" s="815"/>
      <c r="N25" s="814"/>
    </row>
    <row r="26" spans="1:14" ht="15" thickBot="1">
      <c r="A26" s="800" t="s">
        <v>787</v>
      </c>
      <c r="B26" s="801" t="s">
        <v>767</v>
      </c>
      <c r="C26" s="813"/>
      <c r="D26" s="815"/>
      <c r="E26" s="815"/>
      <c r="F26" s="814"/>
      <c r="G26" s="815"/>
      <c r="H26" s="815"/>
      <c r="I26" s="815"/>
      <c r="J26" s="815"/>
      <c r="K26" s="815"/>
      <c r="L26" s="815"/>
      <c r="M26" s="815"/>
      <c r="N26" s="814"/>
    </row>
    <row r="27" spans="1:14" ht="15" thickBot="1">
      <c r="A27" s="800" t="s">
        <v>788</v>
      </c>
      <c r="B27" s="801" t="s">
        <v>769</v>
      </c>
      <c r="C27" s="813"/>
      <c r="D27" s="815"/>
      <c r="E27" s="815"/>
      <c r="F27" s="814"/>
      <c r="G27" s="815"/>
      <c r="H27" s="815"/>
      <c r="I27" s="815"/>
      <c r="J27" s="815"/>
      <c r="K27" s="815"/>
      <c r="L27" s="815"/>
      <c r="M27" s="815"/>
      <c r="N27" s="814"/>
    </row>
    <row r="28" spans="1:14" ht="15" thickBot="1">
      <c r="A28" s="800" t="s">
        <v>789</v>
      </c>
      <c r="B28" s="801" t="s">
        <v>771</v>
      </c>
      <c r="C28" s="813"/>
      <c r="D28" s="815"/>
      <c r="E28" s="815"/>
      <c r="F28" s="814"/>
      <c r="G28" s="815"/>
      <c r="H28" s="815"/>
      <c r="I28" s="815"/>
      <c r="J28" s="815"/>
      <c r="K28" s="815"/>
      <c r="L28" s="815"/>
      <c r="M28" s="815"/>
      <c r="N28" s="814"/>
    </row>
    <row r="29" spans="1:14" ht="15" thickBot="1">
      <c r="A29" s="800" t="s">
        <v>790</v>
      </c>
      <c r="B29" s="801" t="s">
        <v>773</v>
      </c>
      <c r="C29" s="813"/>
      <c r="D29" s="815"/>
      <c r="E29" s="815"/>
      <c r="F29" s="814"/>
      <c r="G29" s="815"/>
      <c r="H29" s="815"/>
      <c r="I29" s="815"/>
      <c r="J29" s="815"/>
      <c r="K29" s="815"/>
      <c r="L29" s="815"/>
      <c r="M29" s="815"/>
      <c r="N29" s="814"/>
    </row>
    <row r="30" spans="1:14" ht="15" thickBot="1">
      <c r="A30" s="800" t="s">
        <v>791</v>
      </c>
      <c r="B30" s="801" t="s">
        <v>777</v>
      </c>
      <c r="C30" s="813"/>
      <c r="D30" s="815"/>
      <c r="E30" s="815"/>
      <c r="F30" s="814"/>
      <c r="G30" s="815"/>
      <c r="H30" s="815"/>
      <c r="I30" s="815"/>
      <c r="J30" s="815"/>
      <c r="K30" s="815"/>
      <c r="L30" s="815"/>
      <c r="M30" s="815"/>
      <c r="N30" s="814"/>
    </row>
    <row r="31" spans="1:14" ht="15" thickBot="1">
      <c r="A31" s="804" t="s">
        <v>792</v>
      </c>
      <c r="B31" s="805" t="s">
        <v>42</v>
      </c>
      <c r="C31" s="813"/>
      <c r="D31" s="814"/>
      <c r="E31" s="814"/>
      <c r="F31" s="814"/>
      <c r="G31" s="814"/>
      <c r="H31" s="814"/>
      <c r="I31" s="814"/>
      <c r="J31" s="814"/>
      <c r="K31" s="814"/>
      <c r="L31" s="814"/>
      <c r="M31" s="814"/>
      <c r="N31" s="814"/>
    </row>
  </sheetData>
  <mergeCells count="17">
    <mergeCell ref="L6:L8"/>
    <mergeCell ref="M6:M8"/>
    <mergeCell ref="C4:N4"/>
    <mergeCell ref="C5:E5"/>
    <mergeCell ref="F5:N5"/>
    <mergeCell ref="F6:F8"/>
    <mergeCell ref="G6:G8"/>
    <mergeCell ref="N6:N8"/>
    <mergeCell ref="H6:H8"/>
    <mergeCell ref="I6:I8"/>
    <mergeCell ref="J6:J8"/>
    <mergeCell ref="K6:K8"/>
    <mergeCell ref="A6:A7"/>
    <mergeCell ref="B6:B7"/>
    <mergeCell ref="C6:C7"/>
    <mergeCell ref="D6:D8"/>
    <mergeCell ref="E6:E8"/>
  </mergeCells>
  <pageMargins left="0.70866141732283472" right="0.70866141732283472" top="0.74803149606299213" bottom="0.74803149606299213" header="0.31496062992125984" footer="0.31496062992125984"/>
  <pageSetup paperSize="9" scale="90" fitToHeight="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sheetPr>
    <tabColor theme="9" tint="0.79998168889431442"/>
  </sheetPr>
  <dimension ref="B2:K24"/>
  <sheetViews>
    <sheetView showGridLines="0" view="pageLayout" zoomScaleNormal="100" workbookViewId="0">
      <selection activeCell="B4" sqref="B4:S4"/>
    </sheetView>
  </sheetViews>
  <sheetFormatPr defaultRowHeight="14.4"/>
  <cols>
    <col min="2" max="2" width="4.44140625" customWidth="1"/>
    <col min="3" max="3" width="14.5546875" customWidth="1"/>
    <col min="8" max="8" width="12.44140625" customWidth="1"/>
    <col min="9" max="9" width="16" customWidth="1"/>
    <col min="10" max="10" width="10.88671875" customWidth="1"/>
    <col min="11" max="11" width="6.5546875" customWidth="1"/>
  </cols>
  <sheetData>
    <row r="2" spans="2:11" ht="18">
      <c r="B2" s="774" t="s">
        <v>2003</v>
      </c>
    </row>
    <row r="3" spans="2:11" ht="15.6">
      <c r="B3" s="234"/>
      <c r="C3" s="316"/>
      <c r="D3" s="316"/>
      <c r="E3" s="316"/>
      <c r="H3" s="316"/>
      <c r="I3" s="316"/>
      <c r="J3" s="330"/>
      <c r="K3" s="316"/>
    </row>
    <row r="4" spans="2:11" ht="16.2" thickBot="1">
      <c r="B4" s="234"/>
      <c r="C4" s="316"/>
      <c r="D4" s="316"/>
      <c r="E4" s="316"/>
      <c r="F4" s="1456"/>
      <c r="G4" s="1456"/>
      <c r="H4" s="316"/>
      <c r="I4" s="316"/>
      <c r="J4" s="330"/>
      <c r="K4" s="316"/>
    </row>
    <row r="5" spans="2:11" ht="16.2" thickBot="1">
      <c r="B5" s="317"/>
      <c r="C5" s="317"/>
      <c r="D5" s="791" t="s">
        <v>6</v>
      </c>
      <c r="E5" s="792" t="s">
        <v>7</v>
      </c>
      <c r="F5" s="792" t="s">
        <v>8</v>
      </c>
      <c r="G5" s="792" t="s">
        <v>43</v>
      </c>
      <c r="H5" s="792" t="s">
        <v>44</v>
      </c>
      <c r="I5" s="792" t="s">
        <v>2004</v>
      </c>
      <c r="J5" s="1425" t="s">
        <v>167</v>
      </c>
      <c r="K5" s="1427"/>
    </row>
    <row r="6" spans="2:11" ht="84" customHeight="1" thickBot="1">
      <c r="B6" s="317"/>
      <c r="C6" s="317"/>
      <c r="D6" s="1434" t="s">
        <v>751</v>
      </c>
      <c r="E6" s="1435"/>
      <c r="F6" s="1435"/>
      <c r="G6" s="1431"/>
      <c r="H6" s="1436" t="s">
        <v>837</v>
      </c>
      <c r="I6" s="1437" t="s">
        <v>838</v>
      </c>
      <c r="J6" s="1434" t="s">
        <v>839</v>
      </c>
      <c r="K6" s="1436"/>
    </row>
    <row r="7" spans="2:11" ht="34.5" customHeight="1" thickBot="1">
      <c r="B7" s="331"/>
      <c r="C7" s="331"/>
      <c r="D7" s="816"/>
      <c r="E7" s="1434" t="s">
        <v>840</v>
      </c>
      <c r="F7" s="1436"/>
      <c r="G7" s="1461" t="s">
        <v>841</v>
      </c>
      <c r="H7" s="1457"/>
      <c r="I7" s="1446"/>
      <c r="J7" s="1458"/>
      <c r="K7" s="1457"/>
    </row>
    <row r="8" spans="2:11" ht="15.6">
      <c r="B8" s="317"/>
      <c r="C8" s="317"/>
      <c r="D8" s="816"/>
      <c r="E8" s="1464"/>
      <c r="F8" s="1437" t="s">
        <v>821</v>
      </c>
      <c r="G8" s="1462"/>
      <c r="H8" s="1464"/>
      <c r="I8" s="1446"/>
      <c r="J8" s="1458"/>
      <c r="K8" s="1457"/>
    </row>
    <row r="9" spans="2:11" ht="16.2" thickBot="1">
      <c r="B9" s="317"/>
      <c r="C9" s="317"/>
      <c r="D9" s="816"/>
      <c r="E9" s="1465"/>
      <c r="F9" s="1439"/>
      <c r="G9" s="1463"/>
      <c r="H9" s="1465"/>
      <c r="I9" s="1439"/>
      <c r="J9" s="1459"/>
      <c r="K9" s="1460"/>
    </row>
    <row r="10" spans="2:11" ht="28.2" thickBot="1">
      <c r="B10" s="818" t="s">
        <v>473</v>
      </c>
      <c r="C10" s="819" t="s">
        <v>842</v>
      </c>
      <c r="D10" s="820"/>
      <c r="E10" s="821"/>
      <c r="F10" s="820"/>
      <c r="G10" s="820"/>
      <c r="H10" s="820"/>
      <c r="I10" s="822"/>
      <c r="J10" s="1466"/>
      <c r="K10" s="1467"/>
    </row>
    <row r="11" spans="2:11" ht="15" thickBot="1">
      <c r="B11" s="800" t="s">
        <v>479</v>
      </c>
      <c r="C11" s="823" t="s">
        <v>843</v>
      </c>
      <c r="D11" s="803"/>
      <c r="E11" s="803"/>
      <c r="F11" s="803"/>
      <c r="G11" s="803"/>
      <c r="H11" s="803"/>
      <c r="I11" s="824"/>
      <c r="J11" s="1454"/>
      <c r="K11" s="1455"/>
    </row>
    <row r="12" spans="2:11" ht="15" thickBot="1">
      <c r="B12" s="800" t="s">
        <v>766</v>
      </c>
      <c r="C12" s="823" t="s">
        <v>844</v>
      </c>
      <c r="D12" s="803"/>
      <c r="E12" s="803"/>
      <c r="F12" s="803"/>
      <c r="G12" s="803"/>
      <c r="H12" s="803"/>
      <c r="I12" s="824"/>
      <c r="J12" s="1454"/>
      <c r="K12" s="1455"/>
    </row>
    <row r="13" spans="2:11" ht="15" thickBot="1">
      <c r="B13" s="800" t="s">
        <v>768</v>
      </c>
      <c r="C13" s="823" t="s">
        <v>845</v>
      </c>
      <c r="D13" s="803"/>
      <c r="E13" s="803"/>
      <c r="F13" s="803"/>
      <c r="G13" s="803"/>
      <c r="H13" s="803"/>
      <c r="I13" s="824"/>
      <c r="J13" s="1454"/>
      <c r="K13" s="1455"/>
    </row>
    <row r="14" spans="2:11" ht="15" thickBot="1">
      <c r="B14" s="800" t="s">
        <v>770</v>
      </c>
      <c r="C14" s="823" t="s">
        <v>846</v>
      </c>
      <c r="D14" s="803"/>
      <c r="E14" s="803"/>
      <c r="F14" s="803"/>
      <c r="G14" s="803"/>
      <c r="H14" s="803"/>
      <c r="I14" s="824"/>
      <c r="J14" s="1454"/>
      <c r="K14" s="1455"/>
    </row>
    <row r="15" spans="2:11" ht="15" thickBot="1">
      <c r="B15" s="800" t="s">
        <v>772</v>
      </c>
      <c r="C15" s="823" t="s">
        <v>847</v>
      </c>
      <c r="D15" s="803"/>
      <c r="E15" s="803"/>
      <c r="F15" s="803"/>
      <c r="G15" s="803"/>
      <c r="H15" s="803"/>
      <c r="I15" s="824"/>
      <c r="J15" s="1454"/>
      <c r="K15" s="1455"/>
    </row>
    <row r="16" spans="2:11" ht="15" thickBot="1">
      <c r="B16" s="800" t="s">
        <v>774</v>
      </c>
      <c r="C16" s="823" t="s">
        <v>848</v>
      </c>
      <c r="D16" s="803"/>
      <c r="E16" s="803"/>
      <c r="F16" s="803"/>
      <c r="G16" s="803"/>
      <c r="H16" s="803"/>
      <c r="I16" s="824"/>
      <c r="J16" s="1454"/>
      <c r="K16" s="1455"/>
    </row>
    <row r="17" spans="2:11" ht="28.2" thickBot="1">
      <c r="B17" s="800" t="s">
        <v>776</v>
      </c>
      <c r="C17" s="805" t="s">
        <v>542</v>
      </c>
      <c r="D17" s="821"/>
      <c r="E17" s="821"/>
      <c r="F17" s="821"/>
      <c r="G17" s="825"/>
      <c r="H17" s="825"/>
      <c r="I17" s="821"/>
      <c r="J17" s="1450"/>
      <c r="K17" s="1451"/>
    </row>
    <row r="18" spans="2:11" ht="15" thickBot="1">
      <c r="B18" s="802" t="s">
        <v>778</v>
      </c>
      <c r="C18" s="823" t="s">
        <v>843</v>
      </c>
      <c r="D18" s="803"/>
      <c r="E18" s="803"/>
      <c r="F18" s="803"/>
      <c r="G18" s="824"/>
      <c r="H18" s="824"/>
      <c r="I18" s="803"/>
      <c r="J18" s="1450"/>
      <c r="K18" s="1451"/>
    </row>
    <row r="19" spans="2:11" ht="15" thickBot="1">
      <c r="B19" s="800" t="s">
        <v>780</v>
      </c>
      <c r="C19" s="823" t="s">
        <v>844</v>
      </c>
      <c r="D19" s="803"/>
      <c r="E19" s="803"/>
      <c r="F19" s="803"/>
      <c r="G19" s="824"/>
      <c r="H19" s="824"/>
      <c r="I19" s="803"/>
      <c r="J19" s="1450"/>
      <c r="K19" s="1451"/>
    </row>
    <row r="20" spans="2:11" ht="15" thickBot="1">
      <c r="B20" s="800" t="s">
        <v>781</v>
      </c>
      <c r="C20" s="823" t="s">
        <v>845</v>
      </c>
      <c r="D20" s="803"/>
      <c r="E20" s="803"/>
      <c r="F20" s="803"/>
      <c r="G20" s="824"/>
      <c r="H20" s="824"/>
      <c r="I20" s="803"/>
      <c r="J20" s="1450"/>
      <c r="K20" s="1451"/>
    </row>
    <row r="21" spans="2:11" ht="15" thickBot="1">
      <c r="B21" s="800" t="s">
        <v>782</v>
      </c>
      <c r="C21" s="823" t="s">
        <v>846</v>
      </c>
      <c r="D21" s="803"/>
      <c r="E21" s="803"/>
      <c r="F21" s="803"/>
      <c r="G21" s="824"/>
      <c r="H21" s="824"/>
      <c r="I21" s="803"/>
      <c r="J21" s="1450"/>
      <c r="K21" s="1451"/>
    </row>
    <row r="22" spans="2:11" ht="15" thickBot="1">
      <c r="B22" s="800" t="s">
        <v>783</v>
      </c>
      <c r="C22" s="823" t="s">
        <v>847</v>
      </c>
      <c r="D22" s="803"/>
      <c r="E22" s="803"/>
      <c r="F22" s="803"/>
      <c r="G22" s="824"/>
      <c r="H22" s="824"/>
      <c r="I22" s="803"/>
      <c r="J22" s="1450"/>
      <c r="K22" s="1451"/>
    </row>
    <row r="23" spans="2:11" ht="15" thickBot="1">
      <c r="B23" s="800" t="s">
        <v>784</v>
      </c>
      <c r="C23" s="823" t="s">
        <v>848</v>
      </c>
      <c r="D23" s="803"/>
      <c r="E23" s="803"/>
      <c r="F23" s="803"/>
      <c r="G23" s="824"/>
      <c r="H23" s="824"/>
      <c r="I23" s="803"/>
      <c r="J23" s="1450"/>
      <c r="K23" s="1451"/>
    </row>
    <row r="24" spans="2:11" ht="15" thickBot="1">
      <c r="B24" s="826" t="s">
        <v>785</v>
      </c>
      <c r="C24" s="805" t="s">
        <v>42</v>
      </c>
      <c r="D24" s="803"/>
      <c r="E24" s="803"/>
      <c r="F24" s="803"/>
      <c r="G24" s="803"/>
      <c r="H24" s="803"/>
      <c r="I24" s="803"/>
      <c r="J24" s="1452"/>
      <c r="K24" s="1453"/>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sheetPr>
    <tabColor theme="9" tint="0.79998168889431442"/>
    <pageSetUpPr fitToPage="1"/>
  </sheetPr>
  <dimension ref="B2:I28"/>
  <sheetViews>
    <sheetView showGridLines="0" view="pageLayout" zoomScaleNormal="100" workbookViewId="0">
      <selection activeCell="B4" sqref="B4:S4"/>
    </sheetView>
  </sheetViews>
  <sheetFormatPr defaultRowHeight="14.4"/>
  <cols>
    <col min="2" max="2" width="4.5546875" customWidth="1"/>
    <col min="3" max="3" width="25" customWidth="1"/>
    <col min="7" max="7" width="13" customWidth="1"/>
    <col min="8" max="8" width="12.44140625" customWidth="1"/>
    <col min="9" max="9" width="20.44140625" customWidth="1"/>
  </cols>
  <sheetData>
    <row r="2" spans="2:9" ht="18">
      <c r="B2" s="774" t="s">
        <v>849</v>
      </c>
    </row>
    <row r="3" spans="2:9" ht="16.2" thickBot="1">
      <c r="B3" s="234"/>
      <c r="C3" s="316"/>
      <c r="D3" s="316"/>
      <c r="E3" s="1456"/>
      <c r="F3" s="1456"/>
      <c r="G3" s="316"/>
      <c r="H3" s="316"/>
      <c r="I3" s="316"/>
    </row>
    <row r="4" spans="2:9" ht="16.2" thickBot="1">
      <c r="B4" s="317"/>
      <c r="C4" s="317"/>
      <c r="D4" s="1009" t="s">
        <v>6</v>
      </c>
      <c r="E4" s="790" t="s">
        <v>7</v>
      </c>
      <c r="F4" s="790" t="s">
        <v>8</v>
      </c>
      <c r="G4" s="790" t="s">
        <v>43</v>
      </c>
      <c r="H4" s="790" t="s">
        <v>44</v>
      </c>
      <c r="I4" s="790" t="s">
        <v>166</v>
      </c>
    </row>
    <row r="5" spans="2:9" ht="19.5" customHeight="1" thickBot="1">
      <c r="B5" s="317"/>
      <c r="C5" s="317"/>
      <c r="D5" s="1418" t="s">
        <v>850</v>
      </c>
      <c r="E5" s="1419"/>
      <c r="F5" s="1419"/>
      <c r="G5" s="1420"/>
      <c r="H5" s="1470" t="s">
        <v>837</v>
      </c>
      <c r="I5" s="1422" t="s">
        <v>839</v>
      </c>
    </row>
    <row r="6" spans="2:9" ht="49.5" customHeight="1" thickBot="1">
      <c r="B6" s="331"/>
      <c r="C6" s="331"/>
      <c r="D6" s="1019"/>
      <c r="E6" s="1418" t="s">
        <v>840</v>
      </c>
      <c r="F6" s="1470"/>
      <c r="G6" s="861" t="s">
        <v>851</v>
      </c>
      <c r="H6" s="1471"/>
      <c r="I6" s="1473"/>
    </row>
    <row r="7" spans="2:9" ht="15.6">
      <c r="B7" s="317"/>
      <c r="C7" s="317"/>
      <c r="D7" s="1020"/>
      <c r="E7" s="1474"/>
      <c r="F7" s="1422" t="s">
        <v>821</v>
      </c>
      <c r="G7" s="1474"/>
      <c r="H7" s="1471"/>
      <c r="I7" s="1473"/>
    </row>
    <row r="8" spans="2:9" ht="16.2" thickBot="1">
      <c r="B8" s="317"/>
      <c r="C8" s="317"/>
      <c r="D8" s="1021"/>
      <c r="E8" s="1475"/>
      <c r="F8" s="1476"/>
      <c r="G8" s="1477"/>
      <c r="H8" s="1472"/>
      <c r="I8" s="1423"/>
    </row>
    <row r="9" spans="2:9" ht="15" thickBot="1">
      <c r="B9" s="1014" t="s">
        <v>473</v>
      </c>
      <c r="C9" s="874" t="s">
        <v>852</v>
      </c>
      <c r="D9" s="809"/>
      <c r="E9" s="809"/>
      <c r="F9" s="809"/>
      <c r="G9" s="809"/>
      <c r="H9" s="809"/>
      <c r="I9" s="809"/>
    </row>
    <row r="10" spans="2:9" ht="15" thickBot="1">
      <c r="B10" s="1022" t="s">
        <v>479</v>
      </c>
      <c r="C10" s="809" t="s">
        <v>853</v>
      </c>
      <c r="D10" s="809"/>
      <c r="E10" s="809"/>
      <c r="F10" s="809"/>
      <c r="G10" s="809"/>
      <c r="H10" s="809"/>
      <c r="I10" s="809"/>
    </row>
    <row r="11" spans="2:9" ht="15" thickBot="1">
      <c r="B11" s="1022" t="s">
        <v>766</v>
      </c>
      <c r="C11" s="809" t="s">
        <v>854</v>
      </c>
      <c r="D11" s="809"/>
      <c r="E11" s="809"/>
      <c r="F11" s="809"/>
      <c r="G11" s="809"/>
      <c r="H11" s="809"/>
      <c r="I11" s="809"/>
    </row>
    <row r="12" spans="2:9" ht="24.6" thickBot="1">
      <c r="B12" s="1022" t="s">
        <v>768</v>
      </c>
      <c r="C12" s="809" t="s">
        <v>855</v>
      </c>
      <c r="D12" s="809"/>
      <c r="E12" s="809"/>
      <c r="F12" s="809"/>
      <c r="G12" s="809"/>
      <c r="H12" s="809"/>
      <c r="I12" s="809"/>
    </row>
    <row r="13" spans="2:9" ht="15" thickBot="1">
      <c r="B13" s="1022" t="s">
        <v>770</v>
      </c>
      <c r="C13" s="809" t="s">
        <v>856</v>
      </c>
      <c r="D13" s="809"/>
      <c r="E13" s="809"/>
      <c r="F13" s="809"/>
      <c r="G13" s="809"/>
      <c r="H13" s="809"/>
      <c r="I13" s="809"/>
    </row>
    <row r="14" spans="2:9" ht="15" thickBot="1">
      <c r="B14" s="1022" t="s">
        <v>772</v>
      </c>
      <c r="C14" s="809" t="s">
        <v>857</v>
      </c>
      <c r="D14" s="809"/>
      <c r="E14" s="809"/>
      <c r="F14" s="809"/>
      <c r="G14" s="809"/>
      <c r="H14" s="809"/>
      <c r="I14" s="809"/>
    </row>
    <row r="15" spans="2:9" ht="15" thickBot="1">
      <c r="B15" s="1022" t="s">
        <v>774</v>
      </c>
      <c r="C15" s="809" t="s">
        <v>858</v>
      </c>
      <c r="D15" s="809"/>
      <c r="E15" s="809"/>
      <c r="F15" s="809"/>
      <c r="G15" s="809"/>
      <c r="H15" s="809"/>
      <c r="I15" s="809"/>
    </row>
    <row r="16" spans="2:9" ht="15" thickBot="1">
      <c r="B16" s="1022" t="s">
        <v>776</v>
      </c>
      <c r="C16" s="809" t="s">
        <v>859</v>
      </c>
      <c r="D16" s="809"/>
      <c r="E16" s="809"/>
      <c r="F16" s="809"/>
      <c r="G16" s="809"/>
      <c r="H16" s="809"/>
      <c r="I16" s="809"/>
    </row>
    <row r="17" spans="2:9" ht="24.6" thickBot="1">
      <c r="B17" s="1017" t="s">
        <v>778</v>
      </c>
      <c r="C17" s="809" t="s">
        <v>860</v>
      </c>
      <c r="D17" s="809"/>
      <c r="E17" s="809"/>
      <c r="F17" s="809"/>
      <c r="G17" s="809"/>
      <c r="H17" s="809"/>
      <c r="I17" s="809"/>
    </row>
    <row r="18" spans="2:9" ht="15" thickBot="1">
      <c r="B18" s="1022" t="s">
        <v>780</v>
      </c>
      <c r="C18" s="809" t="s">
        <v>861</v>
      </c>
      <c r="D18" s="809"/>
      <c r="E18" s="809"/>
      <c r="F18" s="809"/>
      <c r="G18" s="809"/>
      <c r="H18" s="809"/>
      <c r="I18" s="809"/>
    </row>
    <row r="19" spans="2:9" ht="15" thickBot="1">
      <c r="B19" s="1022" t="s">
        <v>781</v>
      </c>
      <c r="C19" s="809" t="s">
        <v>862</v>
      </c>
      <c r="D19" s="809"/>
      <c r="E19" s="1468"/>
      <c r="F19" s="1469"/>
      <c r="G19" s="809"/>
      <c r="H19" s="809"/>
      <c r="I19" s="809"/>
    </row>
    <row r="20" spans="2:9" ht="15" thickBot="1">
      <c r="B20" s="1022" t="s">
        <v>782</v>
      </c>
      <c r="C20" s="809" t="s">
        <v>863</v>
      </c>
      <c r="D20" s="809"/>
      <c r="E20" s="809"/>
      <c r="F20" s="809"/>
      <c r="G20" s="809"/>
      <c r="H20" s="809"/>
      <c r="I20" s="809"/>
    </row>
    <row r="21" spans="2:9" ht="24.6" thickBot="1">
      <c r="B21" s="1022" t="s">
        <v>783</v>
      </c>
      <c r="C21" s="809" t="s">
        <v>864</v>
      </c>
      <c r="D21" s="809"/>
      <c r="E21" s="809"/>
      <c r="F21" s="809"/>
      <c r="G21" s="809"/>
      <c r="H21" s="809"/>
      <c r="I21" s="809"/>
    </row>
    <row r="22" spans="2:9" ht="24.6" thickBot="1">
      <c r="B22" s="1022" t="s">
        <v>784</v>
      </c>
      <c r="C22" s="809" t="s">
        <v>865</v>
      </c>
      <c r="D22" s="809"/>
      <c r="E22" s="809"/>
      <c r="F22" s="809"/>
      <c r="G22" s="809"/>
      <c r="H22" s="809"/>
      <c r="I22" s="809"/>
    </row>
    <row r="23" spans="2:9" ht="24.6" thickBot="1">
      <c r="B23" s="1017" t="s">
        <v>785</v>
      </c>
      <c r="C23" s="809" t="s">
        <v>866</v>
      </c>
      <c r="D23" s="809"/>
      <c r="E23" s="809"/>
      <c r="F23" s="809"/>
      <c r="G23" s="809"/>
      <c r="H23" s="809"/>
      <c r="I23" s="809"/>
    </row>
    <row r="24" spans="2:9" ht="15" thickBot="1">
      <c r="B24" s="1022" t="s">
        <v>786</v>
      </c>
      <c r="C24" s="809" t="s">
        <v>867</v>
      </c>
      <c r="D24" s="809"/>
      <c r="E24" s="809"/>
      <c r="F24" s="809"/>
      <c r="G24" s="809"/>
      <c r="H24" s="809"/>
      <c r="I24" s="809"/>
    </row>
    <row r="25" spans="2:9" ht="15" thickBot="1">
      <c r="B25" s="1022" t="s">
        <v>787</v>
      </c>
      <c r="C25" s="809" t="s">
        <v>868</v>
      </c>
      <c r="D25" s="809"/>
      <c r="E25" s="809"/>
      <c r="F25" s="809"/>
      <c r="G25" s="809"/>
      <c r="H25" s="809"/>
      <c r="I25" s="809"/>
    </row>
    <row r="26" spans="2:9" ht="24.6" thickBot="1">
      <c r="B26" s="1022" t="s">
        <v>788</v>
      </c>
      <c r="C26" s="809" t="s">
        <v>869</v>
      </c>
      <c r="D26" s="809"/>
      <c r="E26" s="809"/>
      <c r="F26" s="809"/>
      <c r="G26" s="809"/>
      <c r="H26" s="809"/>
      <c r="I26" s="809"/>
    </row>
    <row r="27" spans="2:9" ht="15" thickBot="1">
      <c r="B27" s="1022" t="s">
        <v>789</v>
      </c>
      <c r="C27" s="809" t="s">
        <v>870</v>
      </c>
      <c r="D27" s="809"/>
      <c r="E27" s="809"/>
      <c r="F27" s="809"/>
      <c r="G27" s="809"/>
      <c r="H27" s="809"/>
      <c r="I27" s="809"/>
    </row>
    <row r="28" spans="2:9" ht="15" thickBot="1">
      <c r="B28" s="1023" t="s">
        <v>790</v>
      </c>
      <c r="C28" s="817" t="s">
        <v>42</v>
      </c>
      <c r="D28" s="817"/>
      <c r="E28" s="817"/>
      <c r="F28" s="817"/>
      <c r="G28" s="817"/>
      <c r="H28" s="817"/>
      <c r="I28" s="817"/>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sheetPr>
    <tabColor rgb="FF92D050"/>
  </sheetPr>
  <dimension ref="A2:J136"/>
  <sheetViews>
    <sheetView showGridLines="0" zoomScale="115" zoomScaleNormal="115" zoomScalePageLayoutView="80" workbookViewId="0">
      <selection activeCell="D36" sqref="D36"/>
    </sheetView>
  </sheetViews>
  <sheetFormatPr defaultRowHeight="14.4"/>
  <cols>
    <col min="1" max="1" width="4.44140625" customWidth="1"/>
    <col min="2" max="2" width="8.44140625" customWidth="1"/>
    <col min="3" max="3" width="60.109375" customWidth="1"/>
    <col min="4" max="4" width="13.88671875" bestFit="1" customWidth="1"/>
    <col min="5" max="5" width="11" customWidth="1"/>
    <col min="6" max="6" width="10.5546875" customWidth="1"/>
    <col min="7" max="7" width="11.5546875" customWidth="1"/>
    <col min="8" max="8" width="10.5546875" customWidth="1"/>
  </cols>
  <sheetData>
    <row r="2" spans="1:10" ht="24.6">
      <c r="D2" s="735" t="s">
        <v>1989</v>
      </c>
    </row>
    <row r="3" spans="1:10">
      <c r="A3" s="5"/>
      <c r="B3" s="1"/>
      <c r="C3" s="1"/>
      <c r="D3" s="1"/>
      <c r="E3" s="1"/>
      <c r="F3" s="1"/>
      <c r="G3" s="1"/>
      <c r="H3" s="1"/>
      <c r="I3" s="1"/>
      <c r="J3" s="1"/>
    </row>
    <row r="4" spans="1:10">
      <c r="A4" s="5"/>
      <c r="B4" s="8" t="s">
        <v>0</v>
      </c>
      <c r="C4" s="1"/>
      <c r="D4" s="1"/>
      <c r="E4" s="1"/>
      <c r="F4" s="1"/>
      <c r="G4" s="1"/>
      <c r="H4" s="1"/>
      <c r="I4" s="1"/>
      <c r="J4" s="1"/>
    </row>
    <row r="5" spans="1:10">
      <c r="A5" s="5"/>
      <c r="B5" s="8"/>
      <c r="C5" s="1"/>
      <c r="D5" s="42" t="s">
        <v>2051</v>
      </c>
      <c r="E5" s="1"/>
      <c r="F5" s="1"/>
      <c r="G5" s="1"/>
      <c r="H5" s="1"/>
      <c r="I5" s="1"/>
      <c r="J5" s="1"/>
    </row>
    <row r="6" spans="1:10">
      <c r="A6" s="5"/>
      <c r="B6" s="1"/>
      <c r="C6" s="1"/>
      <c r="D6" s="1"/>
      <c r="E6" s="1"/>
      <c r="F6" s="1"/>
      <c r="G6" s="1"/>
      <c r="H6" s="1"/>
      <c r="I6" s="1"/>
      <c r="J6" s="1"/>
    </row>
    <row r="7" spans="1:10">
      <c r="A7" s="5"/>
      <c r="B7" s="31"/>
      <c r="C7" s="32"/>
      <c r="D7" s="26" t="s">
        <v>6</v>
      </c>
      <c r="E7" s="26" t="s">
        <v>7</v>
      </c>
      <c r="F7" s="26" t="s">
        <v>8</v>
      </c>
      <c r="G7" s="26" t="s">
        <v>43</v>
      </c>
      <c r="H7" s="26" t="s">
        <v>44</v>
      </c>
      <c r="I7" s="1"/>
      <c r="J7" s="1"/>
    </row>
    <row r="8" spans="1:10">
      <c r="A8" s="5"/>
      <c r="B8" s="33"/>
      <c r="C8" s="34"/>
      <c r="D8" s="26" t="s">
        <v>9</v>
      </c>
      <c r="E8" s="26" t="s">
        <v>45</v>
      </c>
      <c r="F8" s="26" t="s">
        <v>46</v>
      </c>
      <c r="G8" s="26" t="s">
        <v>47</v>
      </c>
      <c r="H8" s="26" t="s">
        <v>48</v>
      </c>
      <c r="I8" s="1"/>
      <c r="J8" s="1"/>
    </row>
    <row r="9" spans="1:10">
      <c r="A9" s="5"/>
      <c r="B9" s="27"/>
      <c r="C9" s="1212" t="s">
        <v>49</v>
      </c>
      <c r="D9" s="1213"/>
      <c r="E9" s="1213"/>
      <c r="F9" s="1213"/>
      <c r="G9" s="1213"/>
      <c r="H9" s="1214"/>
      <c r="I9" s="1"/>
      <c r="J9" s="1"/>
    </row>
    <row r="10" spans="1:10">
      <c r="A10" s="5"/>
      <c r="B10" s="18">
        <v>1</v>
      </c>
      <c r="C10" s="28" t="s">
        <v>50</v>
      </c>
      <c r="D10" s="1047">
        <v>113106842</v>
      </c>
      <c r="E10" s="18"/>
      <c r="F10" s="18"/>
      <c r="G10" s="18"/>
      <c r="H10" s="18"/>
      <c r="I10" s="1"/>
      <c r="J10" s="1"/>
    </row>
    <row r="11" spans="1:10">
      <c r="A11" s="5"/>
      <c r="B11" s="18">
        <v>2</v>
      </c>
      <c r="C11" s="28" t="s">
        <v>51</v>
      </c>
      <c r="D11" s="1047">
        <f>+D10</f>
        <v>113106842</v>
      </c>
      <c r="E11" s="18"/>
      <c r="F11" s="18"/>
      <c r="G11" s="18"/>
      <c r="H11" s="18"/>
      <c r="I11" s="1"/>
      <c r="J11" s="1"/>
    </row>
    <row r="12" spans="1:10">
      <c r="A12" s="5"/>
      <c r="B12" s="18">
        <v>3</v>
      </c>
      <c r="C12" s="28" t="s">
        <v>52</v>
      </c>
      <c r="D12" s="1047">
        <f>+D11</f>
        <v>113106842</v>
      </c>
      <c r="E12" s="18"/>
      <c r="F12" s="18"/>
      <c r="G12" s="18"/>
      <c r="H12" s="18"/>
      <c r="I12" s="1"/>
      <c r="J12" s="1"/>
    </row>
    <row r="13" spans="1:10">
      <c r="A13" s="5"/>
      <c r="B13" s="29"/>
      <c r="C13" s="1209" t="s">
        <v>53</v>
      </c>
      <c r="D13" s="1210"/>
      <c r="E13" s="1210"/>
      <c r="F13" s="1210"/>
      <c r="G13" s="1210"/>
      <c r="H13" s="1211"/>
      <c r="I13" s="1"/>
      <c r="J13" s="1"/>
    </row>
    <row r="14" spans="1:10">
      <c r="A14" s="5"/>
      <c r="B14" s="18">
        <v>4</v>
      </c>
      <c r="C14" s="28" t="s">
        <v>4</v>
      </c>
      <c r="D14" s="1047">
        <f>+'EU OV1'!D44</f>
        <v>411910472</v>
      </c>
      <c r="E14" s="18"/>
      <c r="F14" s="18"/>
      <c r="G14" s="18"/>
      <c r="H14" s="18"/>
      <c r="I14" s="1"/>
      <c r="J14" s="1"/>
    </row>
    <row r="15" spans="1:10" ht="15" customHeight="1">
      <c r="A15" s="5"/>
      <c r="B15" s="29"/>
      <c r="C15" s="1215" t="s">
        <v>54</v>
      </c>
      <c r="D15" s="1216"/>
      <c r="E15" s="1216"/>
      <c r="F15" s="1216"/>
      <c r="G15" s="1216"/>
      <c r="H15" s="1217"/>
      <c r="I15" s="1"/>
      <c r="J15" s="1"/>
    </row>
    <row r="16" spans="1:10">
      <c r="A16" s="5"/>
      <c r="B16" s="18">
        <v>5</v>
      </c>
      <c r="C16" s="28" t="s">
        <v>55</v>
      </c>
      <c r="D16" s="1048">
        <f>+D10/$D$14*100</f>
        <v>27.459083875876793</v>
      </c>
      <c r="E16" s="18"/>
      <c r="F16" s="18"/>
      <c r="G16" s="18"/>
      <c r="H16" s="18"/>
      <c r="I16" s="1"/>
      <c r="J16" s="1"/>
    </row>
    <row r="17" spans="1:10">
      <c r="A17" s="5"/>
      <c r="B17" s="18">
        <v>6</v>
      </c>
      <c r="C17" s="28" t="s">
        <v>56</v>
      </c>
      <c r="D17" s="1048">
        <f t="shared" ref="D17:D18" si="0">+D11/$D$14*100</f>
        <v>27.459083875876793</v>
      </c>
      <c r="E17" s="18"/>
      <c r="F17" s="18"/>
      <c r="G17" s="18"/>
      <c r="H17" s="18"/>
      <c r="I17" s="1"/>
      <c r="J17" s="1"/>
    </row>
    <row r="18" spans="1:10">
      <c r="A18" s="5"/>
      <c r="B18" s="18">
        <v>7</v>
      </c>
      <c r="C18" s="28" t="s">
        <v>57</v>
      </c>
      <c r="D18" s="1048">
        <f t="shared" si="0"/>
        <v>27.459083875876793</v>
      </c>
      <c r="E18" s="18"/>
      <c r="F18" s="18"/>
      <c r="G18" s="18"/>
      <c r="H18" s="18"/>
      <c r="I18" s="1"/>
      <c r="J18" s="1"/>
    </row>
    <row r="19" spans="1:10" ht="29.1" customHeight="1">
      <c r="A19" s="5"/>
      <c r="B19" s="29"/>
      <c r="C19" s="1218" t="s">
        <v>58</v>
      </c>
      <c r="D19" s="1219"/>
      <c r="E19" s="1219"/>
      <c r="F19" s="1219"/>
      <c r="G19" s="1219"/>
      <c r="H19" s="1220"/>
      <c r="I19" s="1"/>
      <c r="J19" s="1"/>
    </row>
    <row r="20" spans="1:10" ht="28.8">
      <c r="A20" s="5"/>
      <c r="B20" s="18" t="s">
        <v>59</v>
      </c>
      <c r="C20" s="47" t="s">
        <v>60</v>
      </c>
      <c r="D20" s="18"/>
      <c r="E20" s="18"/>
      <c r="F20" s="18"/>
      <c r="G20" s="18"/>
      <c r="H20" s="18"/>
      <c r="I20" s="1"/>
      <c r="J20" s="1"/>
    </row>
    <row r="21" spans="1:10">
      <c r="A21" s="5"/>
      <c r="B21" s="18" t="s">
        <v>61</v>
      </c>
      <c r="C21" s="47" t="s">
        <v>62</v>
      </c>
      <c r="D21" s="18"/>
      <c r="E21" s="18"/>
      <c r="F21" s="18"/>
      <c r="G21" s="18"/>
      <c r="H21" s="18"/>
      <c r="I21" s="1"/>
      <c r="J21" s="1"/>
    </row>
    <row r="22" spans="1:10">
      <c r="A22" s="5"/>
      <c r="B22" s="18" t="s">
        <v>63</v>
      </c>
      <c r="C22" s="47" t="s">
        <v>64</v>
      </c>
      <c r="D22" s="18"/>
      <c r="E22" s="18"/>
      <c r="F22" s="18"/>
      <c r="G22" s="18"/>
      <c r="H22" s="18"/>
      <c r="I22" s="1"/>
      <c r="J22" s="1"/>
    </row>
    <row r="23" spans="1:10" ht="28.8">
      <c r="A23" s="5"/>
      <c r="B23" s="18" t="s">
        <v>65</v>
      </c>
      <c r="C23" s="47" t="s">
        <v>66</v>
      </c>
      <c r="D23" s="1048">
        <v>3.6</v>
      </c>
      <c r="E23" s="18"/>
      <c r="F23" s="18"/>
      <c r="G23" s="18"/>
      <c r="H23" s="18"/>
      <c r="I23" s="1"/>
      <c r="J23" s="1"/>
    </row>
    <row r="24" spans="1:10" ht="28.65" customHeight="1">
      <c r="A24" s="5"/>
      <c r="B24" s="29"/>
      <c r="C24" s="1218" t="s">
        <v>67</v>
      </c>
      <c r="D24" s="1219"/>
      <c r="E24" s="1219"/>
      <c r="F24" s="1219"/>
      <c r="G24" s="1219"/>
      <c r="H24" s="1220"/>
      <c r="I24" s="1"/>
      <c r="J24" s="1"/>
    </row>
    <row r="25" spans="1:10">
      <c r="A25" s="5"/>
      <c r="B25" s="18">
        <v>8</v>
      </c>
      <c r="C25" s="28" t="s">
        <v>68</v>
      </c>
      <c r="D25" s="1048">
        <v>2.5</v>
      </c>
      <c r="E25" s="18"/>
      <c r="F25" s="18"/>
      <c r="G25" s="18"/>
      <c r="H25" s="18"/>
      <c r="I25" s="1"/>
      <c r="J25" s="1"/>
    </row>
    <row r="26" spans="1:10" ht="28.8">
      <c r="A26" s="5"/>
      <c r="B26" s="18" t="s">
        <v>18</v>
      </c>
      <c r="C26" s="28" t="s">
        <v>69</v>
      </c>
      <c r="D26" s="1048"/>
      <c r="E26" s="18"/>
      <c r="F26" s="18"/>
      <c r="G26" s="18"/>
      <c r="H26" s="18"/>
      <c r="I26" s="1"/>
      <c r="J26" s="1"/>
    </row>
    <row r="27" spans="1:10" ht="28.8">
      <c r="A27" s="5"/>
      <c r="B27" s="18">
        <v>9</v>
      </c>
      <c r="C27" s="28" t="s">
        <v>70</v>
      </c>
      <c r="D27" s="1048">
        <v>0.5</v>
      </c>
      <c r="E27" s="18"/>
      <c r="F27" s="18"/>
      <c r="G27" s="18"/>
      <c r="H27" s="18"/>
      <c r="I27" s="1"/>
      <c r="J27" s="1"/>
    </row>
    <row r="28" spans="1:10">
      <c r="A28" s="5"/>
      <c r="B28" s="18" t="s">
        <v>71</v>
      </c>
      <c r="C28" s="28" t="s">
        <v>72</v>
      </c>
      <c r="D28" s="1048"/>
      <c r="E28" s="18"/>
      <c r="F28" s="18"/>
      <c r="G28" s="18"/>
      <c r="H28" s="18"/>
      <c r="I28" s="1"/>
      <c r="J28" s="1"/>
    </row>
    <row r="29" spans="1:10">
      <c r="A29" s="5"/>
      <c r="B29" s="18">
        <v>10</v>
      </c>
      <c r="C29" s="28" t="s">
        <v>73</v>
      </c>
      <c r="D29" s="1048"/>
      <c r="E29" s="18"/>
      <c r="F29" s="18"/>
      <c r="G29" s="18"/>
      <c r="H29" s="18"/>
      <c r="I29" s="1"/>
      <c r="J29" s="1"/>
    </row>
    <row r="30" spans="1:10">
      <c r="A30" s="5"/>
      <c r="B30" s="18" t="s">
        <v>74</v>
      </c>
      <c r="C30" s="38" t="s">
        <v>75</v>
      </c>
      <c r="D30" s="1048"/>
      <c r="E30" s="18"/>
      <c r="F30" s="18"/>
      <c r="G30" s="18"/>
      <c r="H30" s="18"/>
      <c r="I30" s="1"/>
      <c r="J30" s="1"/>
    </row>
    <row r="31" spans="1:10">
      <c r="A31" s="5"/>
      <c r="B31" s="18">
        <v>11</v>
      </c>
      <c r="C31" s="28" t="s">
        <v>76</v>
      </c>
      <c r="D31" s="1048">
        <f>+D25+D27</f>
        <v>3</v>
      </c>
      <c r="E31" s="18"/>
      <c r="F31" s="18"/>
      <c r="G31" s="18"/>
      <c r="H31" s="18"/>
      <c r="I31" s="1"/>
      <c r="J31" s="1"/>
    </row>
    <row r="32" spans="1:10">
      <c r="A32" s="5"/>
      <c r="B32" s="18" t="s">
        <v>77</v>
      </c>
      <c r="C32" s="28" t="s">
        <v>78</v>
      </c>
      <c r="D32" s="1048">
        <f>8+D23+D31</f>
        <v>14.6</v>
      </c>
      <c r="E32" s="18"/>
      <c r="F32" s="18"/>
      <c r="G32" s="18"/>
      <c r="H32" s="18"/>
      <c r="I32" s="1"/>
      <c r="J32" s="1"/>
    </row>
    <row r="33" spans="1:10" ht="14.4" customHeight="1">
      <c r="A33" s="5"/>
      <c r="B33" s="18">
        <v>12</v>
      </c>
      <c r="C33" s="28" t="s">
        <v>79</v>
      </c>
      <c r="D33" s="18"/>
      <c r="E33" s="18"/>
      <c r="F33" s="18"/>
      <c r="G33" s="18"/>
      <c r="H33" s="18"/>
      <c r="I33" s="1"/>
      <c r="J33" s="1"/>
    </row>
    <row r="34" spans="1:10">
      <c r="A34" s="5"/>
      <c r="B34" s="29"/>
      <c r="C34" s="1209" t="s">
        <v>80</v>
      </c>
      <c r="D34" s="1210"/>
      <c r="E34" s="1210"/>
      <c r="F34" s="1210"/>
      <c r="G34" s="1210"/>
      <c r="H34" s="1211"/>
      <c r="I34" s="1"/>
      <c r="J34" s="1"/>
    </row>
    <row r="35" spans="1:10">
      <c r="A35" s="5"/>
      <c r="B35" s="18">
        <v>13</v>
      </c>
      <c r="C35" s="30" t="s">
        <v>81</v>
      </c>
      <c r="D35" s="1047">
        <v>3078431006.5795002</v>
      </c>
      <c r="E35" s="18"/>
      <c r="F35" s="18"/>
      <c r="G35" s="18"/>
      <c r="H35" s="18"/>
      <c r="I35" s="1"/>
      <c r="J35" s="1"/>
    </row>
    <row r="36" spans="1:10">
      <c r="A36" s="5"/>
      <c r="B36" s="37">
        <v>14</v>
      </c>
      <c r="C36" s="49" t="s">
        <v>82</v>
      </c>
      <c r="D36" s="1048">
        <v>3.6342202513599489</v>
      </c>
      <c r="E36" s="18"/>
      <c r="F36" s="18"/>
      <c r="G36" s="18"/>
      <c r="H36" s="18"/>
      <c r="I36" s="1"/>
      <c r="J36" s="1"/>
    </row>
    <row r="37" spans="1:10">
      <c r="B37" s="29"/>
      <c r="C37" s="1218" t="s">
        <v>83</v>
      </c>
      <c r="D37" s="1219"/>
      <c r="E37" s="1219"/>
      <c r="F37" s="1219"/>
      <c r="G37" s="1219"/>
      <c r="H37" s="1220"/>
    </row>
    <row r="38" spans="1:10" s="35" customFormat="1">
      <c r="B38" s="51" t="s">
        <v>84</v>
      </c>
      <c r="C38" s="47" t="s">
        <v>85</v>
      </c>
      <c r="D38" s="36"/>
      <c r="E38" s="36"/>
      <c r="F38" s="36"/>
      <c r="G38" s="36"/>
      <c r="H38" s="36"/>
    </row>
    <row r="39" spans="1:10" s="35" customFormat="1">
      <c r="B39" s="51" t="s">
        <v>86</v>
      </c>
      <c r="C39" s="47" t="s">
        <v>62</v>
      </c>
      <c r="D39" s="36"/>
      <c r="E39" s="36"/>
      <c r="F39" s="36"/>
      <c r="G39" s="36"/>
      <c r="H39" s="36"/>
    </row>
    <row r="40" spans="1:10" s="35" customFormat="1" ht="28.8">
      <c r="B40" s="51" t="s">
        <v>87</v>
      </c>
      <c r="C40" s="47" t="s">
        <v>88</v>
      </c>
      <c r="D40" s="36"/>
      <c r="E40" s="36"/>
      <c r="F40" s="36"/>
      <c r="G40" s="36"/>
      <c r="H40" s="36"/>
    </row>
    <row r="41" spans="1:10" s="35" customFormat="1">
      <c r="B41" s="29"/>
      <c r="C41" s="1218" t="s">
        <v>89</v>
      </c>
      <c r="D41" s="1219"/>
      <c r="E41" s="1219"/>
      <c r="F41" s="1219"/>
      <c r="G41" s="1219"/>
      <c r="H41" s="1220"/>
    </row>
    <row r="42" spans="1:10" s="35" customFormat="1">
      <c r="B42" s="51" t="s">
        <v>90</v>
      </c>
      <c r="C42" s="48" t="s">
        <v>91</v>
      </c>
      <c r="D42" s="36"/>
      <c r="E42" s="36"/>
      <c r="F42" s="36"/>
      <c r="G42" s="36"/>
      <c r="H42" s="36"/>
    </row>
    <row r="43" spans="1:10" s="35" customFormat="1">
      <c r="B43" s="51" t="s">
        <v>92</v>
      </c>
      <c r="C43" s="48" t="s">
        <v>93</v>
      </c>
      <c r="D43" s="36"/>
      <c r="E43" s="36"/>
      <c r="F43" s="36"/>
      <c r="G43" s="36"/>
      <c r="H43" s="36"/>
    </row>
    <row r="44" spans="1:10">
      <c r="A44" s="5"/>
      <c r="B44" s="29"/>
      <c r="C44" s="1209" t="s">
        <v>94</v>
      </c>
      <c r="D44" s="1210"/>
      <c r="E44" s="1210"/>
      <c r="F44" s="1210"/>
      <c r="G44" s="1210"/>
      <c r="H44" s="1211"/>
      <c r="I44" s="1"/>
      <c r="J44" s="1"/>
    </row>
    <row r="45" spans="1:10">
      <c r="A45" s="5"/>
      <c r="B45" s="18">
        <v>15</v>
      </c>
      <c r="C45" s="30" t="s">
        <v>95</v>
      </c>
      <c r="D45" s="1049">
        <v>2285666926.3587499</v>
      </c>
      <c r="E45" s="18"/>
      <c r="F45" s="18"/>
      <c r="G45" s="18"/>
      <c r="H45" s="18"/>
      <c r="I45" s="1"/>
      <c r="J45" s="1"/>
    </row>
    <row r="46" spans="1:10">
      <c r="A46" s="5"/>
      <c r="B46" s="37" t="s">
        <v>96</v>
      </c>
      <c r="C46" s="40" t="s">
        <v>97</v>
      </c>
      <c r="D46" s="1049">
        <v>221360293.54789481</v>
      </c>
      <c r="E46" s="39"/>
      <c r="F46" s="39"/>
      <c r="G46" s="39"/>
      <c r="H46" s="39"/>
      <c r="I46" s="1"/>
      <c r="J46" s="1"/>
    </row>
    <row r="47" spans="1:10">
      <c r="A47" s="5"/>
      <c r="B47" s="37" t="s">
        <v>98</v>
      </c>
      <c r="C47" s="40" t="s">
        <v>99</v>
      </c>
      <c r="D47" s="1049">
        <v>35132787.149999999</v>
      </c>
      <c r="E47" s="39"/>
      <c r="F47" s="39"/>
      <c r="G47" s="39"/>
      <c r="H47" s="39"/>
      <c r="I47" s="1"/>
      <c r="J47" s="1"/>
    </row>
    <row r="48" spans="1:10">
      <c r="A48" s="5"/>
      <c r="B48" s="18">
        <v>16</v>
      </c>
      <c r="C48" s="30" t="s">
        <v>100</v>
      </c>
      <c r="D48" s="1049">
        <v>186227506.3978948</v>
      </c>
      <c r="E48" s="18"/>
      <c r="F48" s="18"/>
      <c r="G48" s="18"/>
      <c r="H48" s="18"/>
      <c r="I48" s="1"/>
      <c r="J48" s="1"/>
    </row>
    <row r="49" spans="1:10">
      <c r="A49" s="5"/>
      <c r="B49" s="18">
        <v>17</v>
      </c>
      <c r="C49" s="30" t="s">
        <v>101</v>
      </c>
      <c r="D49" s="1050">
        <v>1227.35194739448</v>
      </c>
      <c r="E49" s="18"/>
      <c r="F49" s="18"/>
      <c r="G49" s="18"/>
      <c r="H49" s="18"/>
      <c r="I49" s="1"/>
      <c r="J49" s="1"/>
    </row>
    <row r="50" spans="1:10">
      <c r="A50" s="5"/>
      <c r="B50" s="29"/>
      <c r="C50" s="1209" t="s">
        <v>102</v>
      </c>
      <c r="D50" s="1210"/>
      <c r="E50" s="1210"/>
      <c r="F50" s="1210"/>
      <c r="G50" s="1210"/>
      <c r="H50" s="1211"/>
      <c r="I50" s="1"/>
      <c r="J50" s="1"/>
    </row>
    <row r="51" spans="1:10">
      <c r="A51" s="5"/>
      <c r="B51" s="18">
        <v>18</v>
      </c>
      <c r="C51" s="30" t="s">
        <v>103</v>
      </c>
      <c r="D51" s="1047">
        <v>2781674931.5500002</v>
      </c>
      <c r="E51" s="18"/>
      <c r="F51" s="18"/>
      <c r="G51" s="18"/>
      <c r="H51" s="18"/>
      <c r="I51" s="1"/>
      <c r="J51" s="1"/>
    </row>
    <row r="52" spans="1:10">
      <c r="A52" s="5"/>
      <c r="B52" s="18">
        <v>19</v>
      </c>
      <c r="C52" s="19" t="s">
        <v>104</v>
      </c>
      <c r="D52" s="1047">
        <v>1957294422.3332124</v>
      </c>
      <c r="E52" s="18"/>
      <c r="F52" s="18"/>
      <c r="G52" s="18"/>
      <c r="H52" s="18"/>
      <c r="I52" s="1"/>
      <c r="J52" s="1"/>
    </row>
    <row r="53" spans="1:10">
      <c r="A53" s="5"/>
      <c r="B53" s="18">
        <v>20</v>
      </c>
      <c r="C53" s="30" t="s">
        <v>105</v>
      </c>
      <c r="D53" s="1050">
        <f>+D51/D52*100</f>
        <v>142.11837012410615</v>
      </c>
      <c r="E53" s="18"/>
      <c r="F53" s="18"/>
      <c r="G53" s="18"/>
      <c r="H53" s="18"/>
      <c r="I53" s="1"/>
      <c r="J53" s="1"/>
    </row>
    <row r="54" spans="1:10">
      <c r="A54" s="5"/>
      <c r="B54" s="1"/>
      <c r="C54" s="1"/>
      <c r="D54" s="1"/>
      <c r="E54" s="1"/>
      <c r="F54" s="1"/>
      <c r="G54" s="1"/>
      <c r="H54" s="1"/>
      <c r="I54" s="1"/>
      <c r="J54" s="1"/>
    </row>
    <row r="55" spans="1:10">
      <c r="A55" s="5"/>
      <c r="B55" s="1"/>
      <c r="C55" s="1"/>
      <c r="D55" s="1"/>
      <c r="E55" s="1"/>
      <c r="F55" s="1"/>
      <c r="G55" s="1"/>
      <c r="H55" s="1"/>
      <c r="I55" s="1"/>
      <c r="J55" s="1"/>
    </row>
    <row r="56" spans="1:10">
      <c r="A56" s="5"/>
      <c r="B56" s="1"/>
      <c r="C56" s="1"/>
      <c r="D56" s="1"/>
      <c r="E56" s="1"/>
      <c r="F56" s="1"/>
      <c r="G56" s="1"/>
      <c r="H56" s="1"/>
      <c r="I56" s="1"/>
      <c r="J56" s="1"/>
    </row>
    <row r="57" spans="1:10">
      <c r="A57" s="5"/>
      <c r="B57" s="1"/>
      <c r="C57" s="1"/>
      <c r="D57" s="1"/>
      <c r="E57" s="1"/>
      <c r="F57" s="1"/>
      <c r="G57" s="1"/>
      <c r="H57" s="1"/>
      <c r="I57" s="1"/>
      <c r="J57" s="1"/>
    </row>
    <row r="58" spans="1:10">
      <c r="A58" s="5"/>
      <c r="B58" s="1"/>
      <c r="C58" s="1"/>
      <c r="D58" s="1"/>
      <c r="E58" s="1"/>
      <c r="F58" s="1"/>
      <c r="G58" s="1"/>
      <c r="H58" s="1"/>
      <c r="I58" s="1"/>
      <c r="J58" s="1"/>
    </row>
    <row r="59" spans="1:10">
      <c r="A59" s="5"/>
      <c r="B59" s="1"/>
      <c r="C59" s="1"/>
      <c r="D59" s="1"/>
      <c r="E59" s="1"/>
      <c r="F59" s="1"/>
      <c r="G59" s="1"/>
      <c r="H59" s="1"/>
      <c r="I59" s="1"/>
      <c r="J59" s="1"/>
    </row>
    <row r="60" spans="1:10">
      <c r="A60" s="5"/>
      <c r="B60" s="1"/>
      <c r="C60" s="1"/>
      <c r="D60" s="1"/>
      <c r="E60" s="1"/>
      <c r="F60" s="1"/>
      <c r="G60" s="1"/>
      <c r="H60" s="1"/>
      <c r="I60" s="1"/>
      <c r="J60" s="1"/>
    </row>
    <row r="61" spans="1:10">
      <c r="A61" s="5"/>
      <c r="B61" s="1"/>
      <c r="C61" s="1"/>
      <c r="D61" s="1"/>
      <c r="E61" s="1"/>
      <c r="F61" s="1"/>
      <c r="G61" s="1"/>
      <c r="H61" s="1"/>
      <c r="I61" s="1"/>
      <c r="J61" s="1"/>
    </row>
    <row r="62" spans="1:10">
      <c r="A62" s="5"/>
      <c r="B62" s="1"/>
      <c r="C62" s="1"/>
      <c r="D62" s="1"/>
      <c r="E62" s="1"/>
      <c r="F62" s="1"/>
      <c r="G62" s="1"/>
      <c r="H62" s="1"/>
      <c r="I62" s="1"/>
      <c r="J62" s="1"/>
    </row>
    <row r="63" spans="1:10">
      <c r="A63" s="5"/>
      <c r="B63" s="1"/>
      <c r="C63" s="1"/>
      <c r="D63" s="1"/>
      <c r="E63" s="1"/>
      <c r="F63" s="1"/>
      <c r="G63" s="1"/>
      <c r="H63" s="1"/>
      <c r="I63" s="1"/>
      <c r="J63" s="1"/>
    </row>
    <row r="64" spans="1:10">
      <c r="A64" s="5"/>
      <c r="B64" s="1"/>
      <c r="C64" s="1"/>
      <c r="D64" s="1"/>
      <c r="E64" s="1"/>
      <c r="F64" s="1"/>
      <c r="G64" s="1"/>
      <c r="H64" s="1"/>
      <c r="I64" s="1"/>
      <c r="J64" s="1"/>
    </row>
    <row r="65" spans="1:10">
      <c r="A65" s="5"/>
      <c r="B65" s="1"/>
      <c r="C65" s="1"/>
      <c r="D65" s="1"/>
      <c r="E65" s="1"/>
      <c r="F65" s="1"/>
      <c r="G65" s="1"/>
      <c r="H65" s="1"/>
      <c r="I65" s="1"/>
      <c r="J65" s="1"/>
    </row>
    <row r="66" spans="1:10">
      <c r="A66" s="5"/>
      <c r="B66" s="1"/>
      <c r="C66" s="1"/>
      <c r="D66" s="1"/>
      <c r="E66" s="1"/>
      <c r="F66" s="1"/>
      <c r="G66" s="1"/>
      <c r="H66" s="1"/>
      <c r="I66" s="1"/>
      <c r="J66" s="1"/>
    </row>
    <row r="67" spans="1:10">
      <c r="A67" s="5"/>
      <c r="B67" s="1"/>
      <c r="C67" s="1"/>
      <c r="D67" s="1"/>
      <c r="E67" s="1"/>
      <c r="F67" s="1"/>
      <c r="G67" s="1"/>
      <c r="H67" s="1"/>
      <c r="I67" s="1"/>
      <c r="J67" s="1"/>
    </row>
    <row r="68" spans="1:10">
      <c r="A68" s="5"/>
      <c r="B68" s="1"/>
      <c r="C68" s="1"/>
      <c r="D68" s="1"/>
      <c r="E68" s="1"/>
      <c r="F68" s="1"/>
      <c r="G68" s="1"/>
      <c r="H68" s="1"/>
      <c r="I68" s="1"/>
      <c r="J68" s="1"/>
    </row>
    <row r="69" spans="1:10">
      <c r="A69" s="5"/>
      <c r="B69" s="1"/>
      <c r="C69" s="1"/>
      <c r="D69" s="1"/>
      <c r="E69" s="1"/>
      <c r="F69" s="1"/>
      <c r="G69" s="1"/>
      <c r="H69" s="1"/>
      <c r="I69" s="1"/>
      <c r="J69" s="1"/>
    </row>
    <row r="70" spans="1:10">
      <c r="A70" s="5"/>
      <c r="B70" s="1"/>
      <c r="C70" s="1"/>
      <c r="D70" s="1"/>
      <c r="E70" s="1"/>
      <c r="F70" s="1"/>
      <c r="G70" s="1"/>
      <c r="H70" s="1"/>
      <c r="I70" s="1"/>
      <c r="J70" s="1"/>
    </row>
    <row r="71" spans="1:10">
      <c r="A71" s="5"/>
      <c r="B71" s="1"/>
      <c r="C71" s="1"/>
      <c r="D71" s="1"/>
      <c r="E71" s="1"/>
      <c r="F71" s="1"/>
      <c r="G71" s="1"/>
      <c r="H71" s="1"/>
      <c r="I71" s="1"/>
      <c r="J71" s="1"/>
    </row>
    <row r="72" spans="1:10">
      <c r="A72" s="5"/>
      <c r="B72" s="1"/>
      <c r="C72" s="1"/>
      <c r="D72" s="1"/>
      <c r="E72" s="1"/>
      <c r="F72" s="1"/>
      <c r="G72" s="1"/>
      <c r="H72" s="1"/>
      <c r="I72" s="1"/>
      <c r="J72" s="1"/>
    </row>
    <row r="73" spans="1:10">
      <c r="A73" s="5"/>
      <c r="B73" s="1"/>
      <c r="C73" s="1"/>
      <c r="D73" s="1"/>
      <c r="E73" s="1"/>
      <c r="F73" s="1"/>
      <c r="G73" s="1"/>
      <c r="H73" s="1"/>
      <c r="I73" s="1"/>
      <c r="J73" s="1"/>
    </row>
    <row r="74" spans="1:10">
      <c r="A74" s="5"/>
      <c r="B74" s="1"/>
      <c r="C74" s="1"/>
      <c r="D74" s="1"/>
      <c r="E74" s="1"/>
      <c r="F74" s="1"/>
      <c r="G74" s="1"/>
      <c r="H74" s="1"/>
      <c r="I74" s="1"/>
      <c r="J74" s="1"/>
    </row>
    <row r="75" spans="1:10">
      <c r="A75" s="5"/>
      <c r="B75" s="1"/>
      <c r="C75" s="1"/>
      <c r="D75" s="1"/>
      <c r="E75" s="1"/>
      <c r="F75" s="1"/>
      <c r="G75" s="1"/>
      <c r="H75" s="1"/>
      <c r="I75" s="1"/>
      <c r="J75" s="1"/>
    </row>
    <row r="76" spans="1:10">
      <c r="A76" s="5"/>
      <c r="B76" s="1"/>
      <c r="C76" s="1"/>
      <c r="D76" s="1"/>
      <c r="E76" s="1"/>
      <c r="F76" s="1"/>
      <c r="G76" s="1"/>
      <c r="H76" s="1"/>
      <c r="I76" s="1"/>
      <c r="J76" s="1"/>
    </row>
    <row r="77" spans="1:10">
      <c r="A77" s="5"/>
      <c r="B77" s="1"/>
      <c r="C77" s="1"/>
      <c r="D77" s="1"/>
      <c r="E77" s="1"/>
      <c r="F77" s="1"/>
      <c r="G77" s="1"/>
      <c r="H77" s="1"/>
      <c r="I77" s="1"/>
      <c r="J77" s="1"/>
    </row>
    <row r="78" spans="1:10">
      <c r="A78" s="5"/>
      <c r="B78" s="1"/>
      <c r="C78" s="1"/>
      <c r="D78" s="1"/>
      <c r="E78" s="1"/>
      <c r="F78" s="1"/>
      <c r="G78" s="1"/>
      <c r="H78" s="1"/>
      <c r="I78" s="1"/>
      <c r="J78" s="1"/>
    </row>
    <row r="79" spans="1:10">
      <c r="A79" s="5"/>
      <c r="B79" s="1"/>
      <c r="C79" s="1"/>
      <c r="D79" s="1"/>
      <c r="E79" s="1"/>
      <c r="F79" s="1"/>
      <c r="G79" s="1"/>
      <c r="H79" s="1"/>
      <c r="I79" s="1"/>
      <c r="J79" s="1"/>
    </row>
    <row r="80" spans="1:10">
      <c r="A80" s="5"/>
      <c r="B80" s="1"/>
      <c r="C80" s="1"/>
      <c r="D80" s="1"/>
      <c r="E80" s="1"/>
      <c r="F80" s="1"/>
      <c r="G80" s="1"/>
      <c r="H80" s="1"/>
      <c r="I80" s="1"/>
      <c r="J80" s="1"/>
    </row>
    <row r="81" spans="1:10">
      <c r="A81" s="5"/>
      <c r="B81" s="1"/>
      <c r="C81" s="1"/>
      <c r="D81" s="1"/>
      <c r="E81" s="1"/>
      <c r="F81" s="1"/>
      <c r="G81" s="1"/>
      <c r="H81" s="1"/>
      <c r="I81" s="1"/>
      <c r="J81" s="1"/>
    </row>
    <row r="82" spans="1:10">
      <c r="A82" s="5"/>
      <c r="B82" s="1"/>
      <c r="C82" s="1"/>
      <c r="D82" s="1"/>
      <c r="E82" s="1"/>
      <c r="F82" s="1"/>
      <c r="G82" s="1"/>
      <c r="H82" s="1"/>
      <c r="I82" s="1"/>
      <c r="J82" s="1"/>
    </row>
    <row r="83" spans="1:10">
      <c r="A83" s="5"/>
      <c r="B83" s="1"/>
      <c r="C83" s="1"/>
      <c r="D83" s="1"/>
      <c r="E83" s="1"/>
      <c r="F83" s="1"/>
      <c r="G83" s="1"/>
      <c r="H83" s="1"/>
      <c r="I83" s="1"/>
      <c r="J83" s="1"/>
    </row>
    <row r="84" spans="1:10">
      <c r="A84" s="5"/>
      <c r="B84" s="1"/>
      <c r="C84" s="1"/>
      <c r="D84" s="1"/>
      <c r="E84" s="1"/>
      <c r="F84" s="1"/>
      <c r="G84" s="1"/>
      <c r="H84" s="1"/>
      <c r="I84" s="1"/>
      <c r="J84" s="1"/>
    </row>
    <row r="85" spans="1:10">
      <c r="A85" s="5"/>
      <c r="B85" s="1"/>
      <c r="C85" s="1"/>
      <c r="D85" s="1"/>
      <c r="E85" s="1"/>
      <c r="F85" s="1"/>
      <c r="G85" s="1"/>
      <c r="H85" s="1"/>
      <c r="I85" s="1"/>
      <c r="J85" s="1"/>
    </row>
    <row r="86" spans="1:10">
      <c r="A86" s="5"/>
      <c r="B86" s="1"/>
      <c r="C86" s="1"/>
      <c r="D86" s="1"/>
      <c r="E86" s="1"/>
      <c r="F86" s="1"/>
      <c r="G86" s="1"/>
      <c r="H86" s="1"/>
      <c r="I86" s="1"/>
      <c r="J86" s="1"/>
    </row>
    <row r="87" spans="1:10">
      <c r="A87" s="5"/>
      <c r="B87" s="1"/>
      <c r="C87" s="1"/>
      <c r="D87" s="1"/>
      <c r="E87" s="1"/>
      <c r="F87" s="1"/>
      <c r="G87" s="1"/>
      <c r="H87" s="1"/>
      <c r="I87" s="1"/>
      <c r="J87" s="1"/>
    </row>
    <row r="88" spans="1:10">
      <c r="A88" s="5"/>
      <c r="B88" s="1"/>
      <c r="C88" s="1"/>
      <c r="D88" s="1"/>
      <c r="E88" s="1"/>
      <c r="F88" s="1"/>
      <c r="G88" s="1"/>
      <c r="H88" s="1"/>
      <c r="I88" s="1"/>
      <c r="J88" s="1"/>
    </row>
    <row r="89" spans="1:10">
      <c r="A89" s="5"/>
      <c r="B89" s="1"/>
      <c r="C89" s="1"/>
      <c r="D89" s="1"/>
      <c r="E89" s="1"/>
      <c r="F89" s="1"/>
      <c r="G89" s="1"/>
      <c r="H89" s="1"/>
      <c r="I89" s="1"/>
      <c r="J89" s="1"/>
    </row>
    <row r="90" spans="1:10">
      <c r="A90" s="5"/>
      <c r="B90" s="1"/>
      <c r="C90" s="1"/>
      <c r="D90" s="1"/>
      <c r="E90" s="1"/>
      <c r="F90" s="1"/>
      <c r="G90" s="1"/>
      <c r="H90" s="1"/>
      <c r="I90" s="1"/>
      <c r="J90" s="1"/>
    </row>
    <row r="91" spans="1:10">
      <c r="A91" s="5"/>
      <c r="B91" s="1"/>
      <c r="C91" s="1"/>
      <c r="D91" s="1"/>
      <c r="E91" s="1"/>
      <c r="F91" s="1"/>
      <c r="G91" s="1"/>
      <c r="H91" s="1"/>
      <c r="I91" s="1"/>
      <c r="J91" s="1"/>
    </row>
    <row r="92" spans="1:10">
      <c r="A92" s="5"/>
      <c r="B92" s="1"/>
      <c r="C92" s="1"/>
      <c r="D92" s="1"/>
      <c r="E92" s="1"/>
      <c r="F92" s="1"/>
      <c r="G92" s="1"/>
      <c r="H92" s="1"/>
      <c r="I92" s="1"/>
      <c r="J92" s="1"/>
    </row>
    <row r="93" spans="1:10">
      <c r="A93" s="5"/>
      <c r="B93" s="1"/>
      <c r="C93" s="1"/>
      <c r="D93" s="1"/>
      <c r="E93" s="1"/>
      <c r="F93" s="1"/>
      <c r="G93" s="1"/>
      <c r="H93" s="1"/>
      <c r="I93" s="1"/>
      <c r="J93" s="1"/>
    </row>
    <row r="94" spans="1:10">
      <c r="A94" s="5"/>
      <c r="B94" s="1"/>
      <c r="C94" s="1"/>
      <c r="D94" s="1"/>
      <c r="E94" s="1"/>
      <c r="F94" s="1"/>
      <c r="G94" s="1"/>
      <c r="H94" s="1"/>
      <c r="I94" s="1"/>
      <c r="J94" s="1"/>
    </row>
    <row r="95" spans="1:10">
      <c r="A95" s="5"/>
      <c r="B95" s="1"/>
      <c r="C95" s="1"/>
      <c r="D95" s="1"/>
      <c r="E95" s="1"/>
      <c r="F95" s="1"/>
      <c r="G95" s="1"/>
      <c r="H95" s="1"/>
      <c r="I95" s="1"/>
      <c r="J95" s="1"/>
    </row>
    <row r="96" spans="1:10">
      <c r="A96" s="5"/>
      <c r="B96" s="1"/>
      <c r="C96" s="1"/>
      <c r="D96" s="1"/>
      <c r="E96" s="1"/>
      <c r="F96" s="1"/>
      <c r="G96" s="1"/>
      <c r="H96" s="1"/>
      <c r="I96" s="1"/>
      <c r="J96" s="1"/>
    </row>
    <row r="97" spans="1:10">
      <c r="A97" s="5"/>
      <c r="B97" s="1"/>
      <c r="C97" s="1"/>
      <c r="D97" s="1"/>
      <c r="E97" s="1"/>
      <c r="F97" s="1"/>
      <c r="G97" s="1"/>
      <c r="H97" s="1"/>
      <c r="I97" s="1"/>
      <c r="J97" s="1"/>
    </row>
    <row r="98" spans="1:10">
      <c r="A98" s="5"/>
      <c r="B98" s="1"/>
      <c r="C98" s="1"/>
      <c r="D98" s="1"/>
      <c r="E98" s="1"/>
      <c r="F98" s="1"/>
      <c r="G98" s="1"/>
      <c r="H98" s="1"/>
      <c r="I98" s="1"/>
      <c r="J98" s="1"/>
    </row>
    <row r="99" spans="1:10">
      <c r="A99" s="5"/>
      <c r="B99" s="1"/>
      <c r="C99" s="1"/>
      <c r="D99" s="1"/>
      <c r="E99" s="1"/>
      <c r="F99" s="1"/>
      <c r="G99" s="1"/>
      <c r="H99" s="1"/>
      <c r="I99" s="1"/>
      <c r="J99" s="1"/>
    </row>
    <row r="100" spans="1:10">
      <c r="A100" s="5"/>
      <c r="B100" s="1"/>
      <c r="C100" s="1"/>
      <c r="D100" s="1"/>
      <c r="E100" s="1"/>
      <c r="F100" s="1"/>
      <c r="G100" s="1"/>
      <c r="H100" s="1"/>
      <c r="I100" s="1"/>
      <c r="J100" s="1"/>
    </row>
    <row r="101" spans="1:10">
      <c r="A101" s="5"/>
      <c r="B101" s="1"/>
      <c r="C101" s="1"/>
      <c r="D101" s="1"/>
      <c r="E101" s="1"/>
      <c r="F101" s="1"/>
      <c r="G101" s="1"/>
      <c r="H101" s="1"/>
      <c r="I101" s="1"/>
      <c r="J101" s="1"/>
    </row>
    <row r="102" spans="1:10">
      <c r="A102" s="5"/>
      <c r="B102" s="1"/>
      <c r="C102" s="1"/>
      <c r="D102" s="1"/>
      <c r="E102" s="1"/>
      <c r="F102" s="1"/>
      <c r="G102" s="1"/>
      <c r="H102" s="1"/>
      <c r="I102" s="1"/>
      <c r="J102" s="1"/>
    </row>
    <row r="103" spans="1:10">
      <c r="A103" s="5"/>
      <c r="B103" s="1"/>
      <c r="C103" s="1"/>
      <c r="D103" s="1"/>
      <c r="E103" s="1"/>
      <c r="F103" s="1"/>
      <c r="G103" s="1"/>
      <c r="H103" s="1"/>
      <c r="I103" s="1"/>
      <c r="J103" s="1"/>
    </row>
    <row r="104" spans="1:10">
      <c r="A104" s="5"/>
      <c r="B104" s="1"/>
      <c r="C104" s="1"/>
      <c r="D104" s="1"/>
      <c r="E104" s="1"/>
      <c r="F104" s="1"/>
      <c r="G104" s="1"/>
      <c r="H104" s="1"/>
      <c r="I104" s="1"/>
      <c r="J104" s="1"/>
    </row>
    <row r="105" spans="1:10">
      <c r="A105" s="5"/>
      <c r="B105" s="1"/>
      <c r="C105" s="1"/>
      <c r="D105" s="1"/>
      <c r="E105" s="1"/>
      <c r="F105" s="1"/>
      <c r="G105" s="1"/>
      <c r="H105" s="1"/>
      <c r="I105" s="1"/>
      <c r="J105" s="1"/>
    </row>
    <row r="106" spans="1:10">
      <c r="A106" s="5"/>
      <c r="B106" s="1"/>
      <c r="C106" s="1"/>
      <c r="D106" s="1"/>
      <c r="E106" s="1"/>
      <c r="F106" s="1"/>
      <c r="G106" s="1"/>
      <c r="H106" s="1"/>
      <c r="I106" s="1"/>
      <c r="J106" s="1"/>
    </row>
    <row r="107" spans="1:10">
      <c r="A107" s="5"/>
      <c r="B107" s="5"/>
      <c r="C107" s="5"/>
      <c r="D107" s="5"/>
      <c r="E107" s="5"/>
      <c r="F107" s="5"/>
      <c r="G107" s="5"/>
      <c r="H107" s="5"/>
      <c r="I107" s="5"/>
      <c r="J107" s="5"/>
    </row>
    <row r="108" spans="1:10">
      <c r="A108" s="5"/>
      <c r="B108" s="5"/>
      <c r="C108" s="5"/>
      <c r="D108" s="5"/>
      <c r="E108" s="5"/>
      <c r="F108" s="5"/>
      <c r="G108" s="5"/>
      <c r="H108" s="5"/>
      <c r="I108" s="5"/>
      <c r="J108" s="5"/>
    </row>
    <row r="109" spans="1:10">
      <c r="A109" s="5"/>
      <c r="B109" s="5"/>
      <c r="C109" s="5"/>
      <c r="D109" s="5"/>
      <c r="E109" s="5"/>
      <c r="F109" s="5"/>
      <c r="G109" s="5"/>
      <c r="H109" s="5"/>
      <c r="I109" s="5"/>
      <c r="J109" s="5"/>
    </row>
    <row r="110" spans="1:10">
      <c r="A110" s="5"/>
      <c r="B110" s="5"/>
      <c r="C110" s="5"/>
      <c r="D110" s="5"/>
      <c r="E110" s="5"/>
      <c r="F110" s="5"/>
      <c r="G110" s="5"/>
      <c r="H110" s="5"/>
      <c r="I110" s="5"/>
      <c r="J110" s="5"/>
    </row>
    <row r="111" spans="1:10">
      <c r="A111" s="5"/>
      <c r="B111" s="5"/>
      <c r="C111" s="5"/>
      <c r="D111" s="5"/>
      <c r="E111" s="5"/>
      <c r="F111" s="5"/>
      <c r="G111" s="5"/>
      <c r="H111" s="5"/>
      <c r="I111" s="5"/>
      <c r="J111" s="5"/>
    </row>
    <row r="112" spans="1:10">
      <c r="A112" s="5"/>
      <c r="B112" s="5"/>
      <c r="C112" s="5"/>
      <c r="D112" s="5"/>
      <c r="E112" s="5"/>
      <c r="F112" s="5"/>
      <c r="G112" s="5"/>
      <c r="H112" s="5"/>
      <c r="I112" s="5"/>
      <c r="J112" s="5"/>
    </row>
    <row r="113" spans="1:10">
      <c r="A113" s="5"/>
      <c r="B113" s="5"/>
      <c r="C113" s="5"/>
      <c r="D113" s="5"/>
      <c r="E113" s="5"/>
      <c r="F113" s="5"/>
      <c r="G113" s="5"/>
      <c r="H113" s="5"/>
      <c r="I113" s="5"/>
      <c r="J113" s="5"/>
    </row>
    <row r="114" spans="1:10">
      <c r="A114" s="5"/>
      <c r="B114" s="5"/>
      <c r="C114" s="5"/>
      <c r="D114" s="5"/>
      <c r="E114" s="5"/>
      <c r="F114" s="5"/>
      <c r="G114" s="5"/>
      <c r="H114" s="5"/>
      <c r="I114" s="5"/>
      <c r="J114" s="5"/>
    </row>
    <row r="115" spans="1:10">
      <c r="A115" s="5"/>
      <c r="B115" s="5"/>
      <c r="C115" s="5"/>
      <c r="D115" s="5"/>
      <c r="E115" s="5"/>
      <c r="F115" s="5"/>
      <c r="G115" s="5"/>
      <c r="H115" s="5"/>
      <c r="I115" s="5"/>
      <c r="J115" s="5"/>
    </row>
    <row r="116" spans="1:10">
      <c r="A116" s="5"/>
      <c r="B116" s="5"/>
      <c r="C116" s="5"/>
      <c r="D116" s="5"/>
      <c r="E116" s="5"/>
      <c r="F116" s="5"/>
      <c r="G116" s="5"/>
      <c r="H116" s="5"/>
      <c r="I116" s="5"/>
      <c r="J116" s="5"/>
    </row>
    <row r="117" spans="1:10">
      <c r="A117" s="5"/>
      <c r="B117" s="5"/>
      <c r="C117" s="5"/>
      <c r="D117" s="5"/>
      <c r="E117" s="5"/>
      <c r="F117" s="5"/>
      <c r="G117" s="5"/>
      <c r="H117" s="5"/>
      <c r="I117" s="5"/>
      <c r="J117" s="5"/>
    </row>
    <row r="118" spans="1:10">
      <c r="A118" s="5"/>
      <c r="B118" s="5"/>
      <c r="C118" s="5"/>
      <c r="D118" s="5"/>
      <c r="E118" s="5"/>
      <c r="F118" s="5"/>
      <c r="G118" s="5"/>
      <c r="H118" s="5"/>
      <c r="I118" s="5"/>
      <c r="J118" s="5"/>
    </row>
    <row r="119" spans="1:10">
      <c r="A119" s="5"/>
      <c r="B119" s="5"/>
      <c r="C119" s="5"/>
      <c r="D119" s="5"/>
      <c r="E119" s="5"/>
      <c r="F119" s="5"/>
      <c r="G119" s="5"/>
      <c r="H119" s="5"/>
      <c r="I119" s="5"/>
      <c r="J119" s="5"/>
    </row>
    <row r="120" spans="1:10">
      <c r="A120" s="5"/>
      <c r="B120" s="5"/>
      <c r="C120" s="5"/>
      <c r="D120" s="5"/>
      <c r="E120" s="5"/>
      <c r="F120" s="5"/>
      <c r="G120" s="5"/>
      <c r="H120" s="5"/>
      <c r="I120" s="5"/>
      <c r="J120" s="5"/>
    </row>
    <row r="121" spans="1:10">
      <c r="A121" s="5"/>
      <c r="B121" s="5"/>
      <c r="C121" s="5"/>
      <c r="D121" s="5"/>
      <c r="E121" s="5"/>
      <c r="F121" s="5"/>
      <c r="G121" s="5"/>
      <c r="H121" s="5"/>
      <c r="I121" s="5"/>
      <c r="J121" s="5"/>
    </row>
    <row r="122" spans="1:10">
      <c r="A122" s="5"/>
      <c r="B122" s="5"/>
      <c r="C122" s="5"/>
      <c r="D122" s="5"/>
      <c r="E122" s="5"/>
      <c r="F122" s="5"/>
      <c r="G122" s="5"/>
      <c r="H122" s="5"/>
      <c r="I122" s="5"/>
      <c r="J122" s="5"/>
    </row>
    <row r="123" spans="1:10">
      <c r="A123" s="5"/>
      <c r="B123" s="5"/>
      <c r="C123" s="5"/>
      <c r="D123" s="5"/>
      <c r="E123" s="5"/>
      <c r="F123" s="5"/>
      <c r="G123" s="5"/>
      <c r="H123" s="5"/>
      <c r="I123" s="5"/>
      <c r="J123" s="5"/>
    </row>
    <row r="124" spans="1:10">
      <c r="A124" s="5"/>
      <c r="B124" s="5"/>
      <c r="C124" s="5"/>
      <c r="D124" s="5"/>
      <c r="E124" s="5"/>
      <c r="F124" s="5"/>
      <c r="G124" s="5"/>
      <c r="H124" s="5"/>
      <c r="I124" s="5"/>
      <c r="J124" s="5"/>
    </row>
    <row r="125" spans="1:10">
      <c r="A125" s="5"/>
      <c r="B125" s="5"/>
      <c r="C125" s="5"/>
      <c r="D125" s="5"/>
      <c r="E125" s="5"/>
      <c r="F125" s="5"/>
      <c r="G125" s="5"/>
      <c r="H125" s="5"/>
      <c r="I125" s="5"/>
      <c r="J125" s="5"/>
    </row>
    <row r="126" spans="1:10">
      <c r="A126" s="5"/>
      <c r="B126" s="5"/>
      <c r="C126" s="5"/>
      <c r="D126" s="5"/>
      <c r="E126" s="5"/>
      <c r="F126" s="5"/>
      <c r="G126" s="5"/>
      <c r="H126" s="5"/>
      <c r="I126" s="5"/>
      <c r="J126" s="5"/>
    </row>
    <row r="127" spans="1:10">
      <c r="A127" s="5"/>
      <c r="B127" s="5"/>
      <c r="C127" s="5"/>
      <c r="D127" s="5"/>
      <c r="E127" s="5"/>
      <c r="F127" s="5"/>
      <c r="G127" s="5"/>
      <c r="H127" s="5"/>
      <c r="I127" s="5"/>
      <c r="J127" s="5"/>
    </row>
    <row r="128" spans="1:10">
      <c r="A128" s="5"/>
      <c r="B128" s="5"/>
      <c r="C128" s="5"/>
      <c r="D128" s="5"/>
      <c r="E128" s="5"/>
      <c r="F128" s="5"/>
      <c r="G128" s="5"/>
      <c r="H128" s="5"/>
      <c r="I128" s="5"/>
      <c r="J128" s="5"/>
    </row>
    <row r="129" spans="1:10">
      <c r="A129" s="5"/>
      <c r="B129" s="5"/>
      <c r="C129" s="5"/>
      <c r="D129" s="5"/>
      <c r="E129" s="5"/>
      <c r="F129" s="5"/>
      <c r="G129" s="5"/>
      <c r="H129" s="5"/>
      <c r="I129" s="5"/>
      <c r="J129" s="5"/>
    </row>
    <row r="130" spans="1:10">
      <c r="A130" s="5"/>
      <c r="B130" s="5"/>
      <c r="C130" s="5"/>
      <c r="D130" s="5"/>
      <c r="E130" s="5"/>
      <c r="F130" s="5"/>
      <c r="G130" s="5"/>
      <c r="H130" s="5"/>
      <c r="I130" s="5"/>
      <c r="J130" s="5"/>
    </row>
    <row r="131" spans="1:10">
      <c r="A131" s="5"/>
      <c r="B131" s="5"/>
      <c r="C131" s="5"/>
      <c r="D131" s="5"/>
      <c r="E131" s="5"/>
      <c r="F131" s="5"/>
      <c r="G131" s="5"/>
      <c r="H131" s="5"/>
      <c r="I131" s="5"/>
      <c r="J131" s="5"/>
    </row>
    <row r="132" spans="1:10">
      <c r="A132" s="5"/>
      <c r="B132" s="5"/>
      <c r="C132" s="5"/>
      <c r="D132" s="5"/>
      <c r="E132" s="5"/>
      <c r="F132" s="5"/>
      <c r="G132" s="5"/>
      <c r="H132" s="5"/>
      <c r="I132" s="5"/>
      <c r="J132" s="5"/>
    </row>
    <row r="133" spans="1:10">
      <c r="A133" s="5"/>
      <c r="B133" s="5"/>
      <c r="C133" s="5"/>
      <c r="D133" s="5"/>
      <c r="E133" s="5"/>
      <c r="F133" s="5"/>
      <c r="G133" s="5"/>
      <c r="H133" s="5"/>
      <c r="I133" s="5"/>
      <c r="J133" s="5"/>
    </row>
    <row r="134" spans="1:10">
      <c r="A134" s="5"/>
      <c r="B134" s="5"/>
      <c r="C134" s="5"/>
      <c r="D134" s="5"/>
      <c r="E134" s="5"/>
      <c r="F134" s="5"/>
      <c r="G134" s="5"/>
      <c r="H134" s="5"/>
      <c r="I134" s="5"/>
      <c r="J134" s="5"/>
    </row>
    <row r="135" spans="1:10">
      <c r="A135" s="5"/>
      <c r="B135" s="5"/>
      <c r="C135" s="5"/>
      <c r="D135" s="5"/>
      <c r="E135" s="5"/>
      <c r="F135" s="5"/>
      <c r="G135" s="5"/>
      <c r="H135" s="5"/>
      <c r="I135" s="5"/>
      <c r="J135" s="5"/>
    </row>
    <row r="136" spans="1:10">
      <c r="A136" s="5"/>
      <c r="B136" s="5"/>
      <c r="C136" s="5"/>
      <c r="D136" s="5"/>
      <c r="E136" s="5"/>
      <c r="F136" s="5"/>
      <c r="G136" s="5"/>
      <c r="H136" s="5"/>
      <c r="I136" s="5"/>
      <c r="J136" s="5"/>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sheetPr>
    <tabColor theme="9" tint="0.79998168889431442"/>
  </sheetPr>
  <dimension ref="A2:N22"/>
  <sheetViews>
    <sheetView showGridLines="0" view="pageLayout" zoomScaleNormal="100" workbookViewId="0">
      <selection activeCell="B4" sqref="B4:S4"/>
    </sheetView>
  </sheetViews>
  <sheetFormatPr defaultRowHeight="14.4"/>
  <cols>
    <col min="1" max="1" width="4.44140625" customWidth="1"/>
    <col min="2" max="2" width="25.88671875" customWidth="1"/>
    <col min="3" max="4" width="7.5546875" customWidth="1"/>
    <col min="6" max="6" width="6.5546875" customWidth="1"/>
    <col min="7" max="7" width="11.88671875" customWidth="1"/>
    <col min="8" max="8" width="6.44140625" customWidth="1"/>
    <col min="12" max="13" width="8.5546875" customWidth="1"/>
  </cols>
  <sheetData>
    <row r="2" spans="1:14" ht="18">
      <c r="A2" s="774" t="s">
        <v>735</v>
      </c>
    </row>
    <row r="3" spans="1:14" ht="16.2" thickBot="1">
      <c r="A3" s="234"/>
      <c r="B3" s="316"/>
      <c r="C3" s="316"/>
      <c r="D3" s="316"/>
      <c r="E3" s="316"/>
      <c r="F3" s="316"/>
      <c r="G3" s="316"/>
      <c r="H3" s="316"/>
      <c r="I3" s="316"/>
      <c r="J3" s="316"/>
      <c r="K3" s="316"/>
      <c r="L3" s="316"/>
      <c r="M3" s="316"/>
      <c r="N3" s="316"/>
    </row>
    <row r="4" spans="1:14" ht="16.2" thickBot="1">
      <c r="A4" s="234"/>
      <c r="B4" s="332"/>
      <c r="C4" s="848" t="s">
        <v>6</v>
      </c>
      <c r="D4" s="849" t="s">
        <v>7</v>
      </c>
      <c r="E4" s="849" t="s">
        <v>8</v>
      </c>
      <c r="F4" s="849" t="s">
        <v>43</v>
      </c>
      <c r="G4" s="849" t="s">
        <v>44</v>
      </c>
      <c r="H4" s="849" t="s">
        <v>166</v>
      </c>
      <c r="I4" s="849" t="s">
        <v>167</v>
      </c>
      <c r="J4" s="849" t="s">
        <v>201</v>
      </c>
      <c r="K4" s="849" t="s">
        <v>453</v>
      </c>
      <c r="L4" s="849" t="s">
        <v>454</v>
      </c>
      <c r="M4" s="849" t="s">
        <v>455</v>
      </c>
      <c r="N4" s="849" t="s">
        <v>456</v>
      </c>
    </row>
    <row r="5" spans="1:14" ht="21" customHeight="1" thickBot="1">
      <c r="A5" s="317"/>
      <c r="B5" s="317"/>
      <c r="C5" s="850" t="s">
        <v>764</v>
      </c>
      <c r="D5" s="851"/>
      <c r="E5" s="851"/>
      <c r="F5" s="851"/>
      <c r="G5" s="851"/>
      <c r="H5" s="851"/>
      <c r="I5" s="851"/>
      <c r="J5" s="851"/>
      <c r="K5" s="851"/>
      <c r="L5" s="851"/>
      <c r="M5" s="851"/>
      <c r="N5" s="852"/>
    </row>
    <row r="6" spans="1:14" ht="23.25" customHeight="1" thickBot="1">
      <c r="A6" s="317"/>
      <c r="B6" s="317"/>
      <c r="C6" s="853"/>
      <c r="D6" s="854" t="s">
        <v>871</v>
      </c>
      <c r="E6" s="855"/>
      <c r="F6" s="854" t="s">
        <v>872</v>
      </c>
      <c r="G6" s="856"/>
      <c r="H6" s="856"/>
      <c r="I6" s="856"/>
      <c r="J6" s="856"/>
      <c r="K6" s="856"/>
      <c r="L6" s="856"/>
      <c r="M6" s="856"/>
      <c r="N6" s="808"/>
    </row>
    <row r="7" spans="1:14" ht="19.5" customHeight="1" thickBot="1">
      <c r="A7" s="317"/>
      <c r="B7" s="317"/>
      <c r="C7" s="853"/>
      <c r="D7" s="853"/>
      <c r="E7" s="857"/>
      <c r="F7" s="853"/>
      <c r="G7" s="1422" t="s">
        <v>829</v>
      </c>
      <c r="H7" s="1478" t="s">
        <v>873</v>
      </c>
      <c r="I7" s="1479"/>
      <c r="J7" s="1479"/>
      <c r="K7" s="1479"/>
      <c r="L7" s="1479"/>
      <c r="M7" s="1479"/>
      <c r="N7" s="1480"/>
    </row>
    <row r="8" spans="1:14" ht="82.5" customHeight="1" thickBot="1">
      <c r="A8" s="317"/>
      <c r="B8" s="317"/>
      <c r="C8" s="853"/>
      <c r="D8" s="853"/>
      <c r="E8" s="858" t="s">
        <v>874</v>
      </c>
      <c r="F8" s="859"/>
      <c r="G8" s="1476"/>
      <c r="H8" s="860"/>
      <c r="I8" s="861" t="s">
        <v>875</v>
      </c>
      <c r="J8" s="861" t="s">
        <v>876</v>
      </c>
      <c r="K8" s="861" t="s">
        <v>2005</v>
      </c>
      <c r="L8" s="861" t="s">
        <v>877</v>
      </c>
      <c r="M8" s="861" t="s">
        <v>878</v>
      </c>
      <c r="N8" s="861" t="s">
        <v>879</v>
      </c>
    </row>
    <row r="9" spans="1:14" ht="15" thickBot="1">
      <c r="A9" s="862" t="s">
        <v>473</v>
      </c>
      <c r="B9" s="863" t="s">
        <v>850</v>
      </c>
      <c r="C9" s="808"/>
      <c r="D9" s="808"/>
      <c r="E9" s="808"/>
      <c r="F9" s="808"/>
      <c r="G9" s="808"/>
      <c r="H9" s="808"/>
      <c r="I9" s="808"/>
      <c r="J9" s="808"/>
      <c r="K9" s="808"/>
      <c r="L9" s="808"/>
      <c r="M9" s="808"/>
      <c r="N9" s="808"/>
    </row>
    <row r="10" spans="1:14" ht="15" thickBot="1">
      <c r="A10" s="864" t="s">
        <v>479</v>
      </c>
      <c r="B10" s="865" t="s">
        <v>880</v>
      </c>
      <c r="C10" s="809"/>
      <c r="D10" s="809"/>
      <c r="E10" s="809"/>
      <c r="F10" s="809"/>
      <c r="G10" s="809"/>
      <c r="H10" s="809"/>
      <c r="I10" s="809"/>
      <c r="J10" s="809"/>
      <c r="K10" s="809"/>
      <c r="L10" s="809"/>
      <c r="M10" s="809"/>
      <c r="N10" s="809"/>
    </row>
    <row r="11" spans="1:14" ht="32.25" customHeight="1" thickBot="1">
      <c r="A11" s="864" t="s">
        <v>766</v>
      </c>
      <c r="B11" s="866" t="s">
        <v>881</v>
      </c>
      <c r="C11" s="809"/>
      <c r="D11" s="809"/>
      <c r="E11" s="809"/>
      <c r="F11" s="809"/>
      <c r="G11" s="809"/>
      <c r="H11" s="809"/>
      <c r="I11" s="809"/>
      <c r="J11" s="809"/>
      <c r="K11" s="809"/>
      <c r="L11" s="809"/>
      <c r="M11" s="809"/>
      <c r="N11" s="809"/>
    </row>
    <row r="12" spans="1:14" ht="62.25" customHeight="1" thickBot="1">
      <c r="A12" s="864" t="s">
        <v>768</v>
      </c>
      <c r="B12" s="867" t="s">
        <v>882</v>
      </c>
      <c r="C12" s="809"/>
      <c r="D12" s="809"/>
      <c r="E12" s="869"/>
      <c r="F12" s="809"/>
      <c r="G12" s="809"/>
      <c r="H12" s="809"/>
      <c r="I12" s="869"/>
      <c r="J12" s="869"/>
      <c r="K12" s="869"/>
      <c r="L12" s="869"/>
      <c r="M12" s="869"/>
      <c r="N12" s="869"/>
    </row>
    <row r="13" spans="1:14" ht="68.25" customHeight="1" thickBot="1">
      <c r="A13" s="864" t="s">
        <v>770</v>
      </c>
      <c r="B13" s="867" t="s">
        <v>883</v>
      </c>
      <c r="C13" s="809"/>
      <c r="D13" s="809"/>
      <c r="E13" s="869"/>
      <c r="F13" s="809"/>
      <c r="G13" s="809"/>
      <c r="H13" s="809"/>
      <c r="I13" s="869"/>
      <c r="J13" s="869"/>
      <c r="K13" s="869"/>
      <c r="L13" s="869"/>
      <c r="M13" s="869"/>
      <c r="N13" s="869"/>
    </row>
    <row r="14" spans="1:14" ht="51.75" customHeight="1" thickBot="1">
      <c r="A14" s="864" t="s">
        <v>772</v>
      </c>
      <c r="B14" s="867" t="s">
        <v>884</v>
      </c>
      <c r="C14" s="809"/>
      <c r="D14" s="809"/>
      <c r="E14" s="869"/>
      <c r="F14" s="809"/>
      <c r="G14" s="809"/>
      <c r="H14" s="809"/>
      <c r="I14" s="869"/>
      <c r="J14" s="869"/>
      <c r="K14" s="869"/>
      <c r="L14" s="869"/>
      <c r="M14" s="869"/>
      <c r="N14" s="869"/>
    </row>
    <row r="15" spans="1:14" ht="35.25" customHeight="1" thickBot="1">
      <c r="A15" s="868" t="s">
        <v>774</v>
      </c>
      <c r="B15" s="827" t="s">
        <v>885</v>
      </c>
      <c r="C15" s="809"/>
      <c r="D15" s="809"/>
      <c r="E15" s="809"/>
      <c r="F15" s="809"/>
      <c r="G15" s="809"/>
      <c r="H15" s="809"/>
      <c r="I15" s="809"/>
      <c r="J15" s="809"/>
      <c r="K15" s="809"/>
      <c r="L15" s="809"/>
      <c r="M15" s="809"/>
      <c r="N15" s="809"/>
    </row>
    <row r="16" spans="1:14" ht="15" thickBot="1">
      <c r="A16" s="868" t="s">
        <v>776</v>
      </c>
      <c r="B16" s="827" t="s">
        <v>886</v>
      </c>
      <c r="C16" s="870"/>
      <c r="D16" s="870"/>
      <c r="E16" s="870"/>
      <c r="F16" s="870"/>
      <c r="G16" s="870"/>
      <c r="H16" s="870"/>
      <c r="I16" s="870"/>
      <c r="J16" s="870"/>
      <c r="K16" s="870"/>
      <c r="L16" s="870"/>
      <c r="M16" s="870"/>
      <c r="N16" s="870"/>
    </row>
    <row r="17" spans="1:14" ht="31.5" customHeight="1" thickBot="1">
      <c r="A17" s="864" t="s">
        <v>778</v>
      </c>
      <c r="B17" s="865" t="s">
        <v>887</v>
      </c>
      <c r="C17" s="865"/>
      <c r="D17" s="871"/>
      <c r="E17" s="871"/>
      <c r="F17" s="871"/>
      <c r="G17" s="871"/>
      <c r="H17" s="871"/>
      <c r="I17" s="828"/>
      <c r="J17" s="828"/>
      <c r="K17" s="828"/>
      <c r="L17" s="828"/>
      <c r="M17" s="828"/>
      <c r="N17" s="828"/>
    </row>
    <row r="18" spans="1:14" ht="30.75" customHeight="1" thickBot="1">
      <c r="A18" s="864" t="s">
        <v>780</v>
      </c>
      <c r="B18" s="866" t="s">
        <v>888</v>
      </c>
      <c r="C18" s="865"/>
      <c r="D18" s="871"/>
      <c r="E18" s="871"/>
      <c r="F18" s="871"/>
      <c r="G18" s="871"/>
      <c r="H18" s="871"/>
      <c r="I18" s="828"/>
      <c r="J18" s="828"/>
      <c r="K18" s="828"/>
      <c r="L18" s="828"/>
      <c r="M18" s="828"/>
      <c r="N18" s="828"/>
    </row>
    <row r="19" spans="1:14" ht="31.5" customHeight="1" thickBot="1">
      <c r="A19" s="864" t="s">
        <v>781</v>
      </c>
      <c r="B19" s="865" t="s">
        <v>889</v>
      </c>
      <c r="C19" s="865"/>
      <c r="D19" s="871"/>
      <c r="E19" s="871"/>
      <c r="F19" s="871"/>
      <c r="G19" s="871"/>
      <c r="H19" s="871"/>
      <c r="I19" s="828"/>
      <c r="J19" s="828"/>
      <c r="K19" s="828"/>
      <c r="L19" s="828"/>
      <c r="M19" s="828"/>
      <c r="N19" s="828"/>
    </row>
    <row r="20" spans="1:14" ht="29.25" customHeight="1" thickBot="1">
      <c r="A20" s="864" t="s">
        <v>782</v>
      </c>
      <c r="B20" s="866" t="s">
        <v>888</v>
      </c>
      <c r="C20" s="865"/>
      <c r="D20" s="871"/>
      <c r="E20" s="871"/>
      <c r="F20" s="871"/>
      <c r="G20" s="871"/>
      <c r="H20" s="871"/>
      <c r="I20" s="828"/>
      <c r="J20" s="828"/>
      <c r="K20" s="828"/>
      <c r="L20" s="828"/>
      <c r="M20" s="828"/>
      <c r="N20" s="828"/>
    </row>
    <row r="21" spans="1:14" ht="15" thickBot="1">
      <c r="A21" s="868" t="s">
        <v>783</v>
      </c>
      <c r="B21" s="827" t="s">
        <v>890</v>
      </c>
      <c r="C21" s="865"/>
      <c r="D21" s="871"/>
      <c r="E21" s="871"/>
      <c r="F21" s="871"/>
      <c r="G21" s="871"/>
      <c r="H21" s="871"/>
      <c r="I21" s="828"/>
      <c r="J21" s="828"/>
      <c r="K21" s="828"/>
      <c r="L21" s="828"/>
      <c r="M21" s="828"/>
      <c r="N21" s="828"/>
    </row>
    <row r="22" spans="1:14" ht="15" thickBot="1">
      <c r="A22" s="868" t="s">
        <v>784</v>
      </c>
      <c r="B22" s="827" t="s">
        <v>753</v>
      </c>
      <c r="C22" s="865"/>
      <c r="D22" s="871"/>
      <c r="E22" s="871"/>
      <c r="F22" s="871"/>
      <c r="G22" s="871"/>
      <c r="H22" s="871"/>
      <c r="I22" s="828"/>
      <c r="J22" s="828"/>
      <c r="K22" s="828"/>
      <c r="L22" s="828"/>
      <c r="M22" s="828"/>
      <c r="N22" s="828"/>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sheetPr>
    <tabColor theme="9" tint="0.79998168889431442"/>
  </sheetPr>
  <dimension ref="A1:E14"/>
  <sheetViews>
    <sheetView showGridLines="0" view="pageLayout" zoomScaleNormal="100" workbookViewId="0">
      <selection activeCell="B4" sqref="B4:S4"/>
    </sheetView>
  </sheetViews>
  <sheetFormatPr defaultRowHeight="14.4"/>
  <cols>
    <col min="1" max="1" width="4.5546875" customWidth="1"/>
    <col min="2" max="3" width="26.44140625" customWidth="1"/>
    <col min="4" max="5" width="27" customWidth="1"/>
  </cols>
  <sheetData>
    <row r="1" spans="1:5" ht="18">
      <c r="A1" s="774" t="s">
        <v>736</v>
      </c>
    </row>
    <row r="2" spans="1:5" ht="16.2" thickBot="1">
      <c r="A2" s="1487"/>
      <c r="B2" s="1487"/>
      <c r="C2" s="333"/>
      <c r="D2" s="334"/>
      <c r="E2" s="334"/>
    </row>
    <row r="3" spans="1:5" ht="16.2" thickBot="1">
      <c r="A3" s="1487"/>
      <c r="B3" s="1487"/>
      <c r="C3" s="332"/>
      <c r="D3" s="834" t="s">
        <v>6</v>
      </c>
      <c r="E3" s="834" t="s">
        <v>7</v>
      </c>
    </row>
    <row r="4" spans="1:5" ht="15.6">
      <c r="A4" s="1487"/>
      <c r="B4" s="1487"/>
      <c r="C4" s="316"/>
      <c r="D4" s="1434" t="s">
        <v>891</v>
      </c>
      <c r="E4" s="1436"/>
    </row>
    <row r="5" spans="1:5" ht="16.2" thickBot="1">
      <c r="A5" s="1487"/>
      <c r="B5" s="1487"/>
      <c r="C5" s="318"/>
      <c r="D5" s="1459"/>
      <c r="E5" s="1460"/>
    </row>
    <row r="6" spans="1:5" ht="16.2" thickBot="1">
      <c r="A6" s="1456"/>
      <c r="B6" s="1456"/>
      <c r="C6" s="319"/>
      <c r="D6" s="832" t="s">
        <v>892</v>
      </c>
      <c r="E6" s="792" t="s">
        <v>893</v>
      </c>
    </row>
    <row r="7" spans="1:5" ht="15" thickBot="1">
      <c r="A7" s="1024" t="s">
        <v>473</v>
      </c>
      <c r="B7" s="1485" t="s">
        <v>894</v>
      </c>
      <c r="C7" s="1486"/>
      <c r="D7" s="803"/>
      <c r="E7" s="803"/>
    </row>
    <row r="8" spans="1:5" ht="15" thickBot="1">
      <c r="A8" s="1025" t="s">
        <v>479</v>
      </c>
      <c r="B8" s="1485" t="s">
        <v>895</v>
      </c>
      <c r="C8" s="1486"/>
      <c r="D8" s="803"/>
      <c r="E8" s="803"/>
    </row>
    <row r="9" spans="1:5" ht="15" thickBot="1">
      <c r="A9" s="1026" t="s">
        <v>766</v>
      </c>
      <c r="B9" s="1481" t="s">
        <v>896</v>
      </c>
      <c r="C9" s="1482"/>
      <c r="D9" s="803"/>
      <c r="E9" s="803"/>
    </row>
    <row r="10" spans="1:5" ht="15" thickBot="1">
      <c r="A10" s="1026" t="s">
        <v>768</v>
      </c>
      <c r="B10" s="1481" t="s">
        <v>897</v>
      </c>
      <c r="C10" s="1482"/>
      <c r="D10" s="803"/>
      <c r="E10" s="803"/>
    </row>
    <row r="11" spans="1:5" ht="15" thickBot="1">
      <c r="A11" s="1026" t="s">
        <v>770</v>
      </c>
      <c r="B11" s="1481" t="s">
        <v>898</v>
      </c>
      <c r="C11" s="1482"/>
      <c r="D11" s="803"/>
      <c r="E11" s="803"/>
    </row>
    <row r="12" spans="1:5" ht="15" thickBot="1">
      <c r="A12" s="1026" t="s">
        <v>772</v>
      </c>
      <c r="B12" s="1481" t="s">
        <v>899</v>
      </c>
      <c r="C12" s="1482"/>
      <c r="D12" s="803"/>
      <c r="E12" s="803"/>
    </row>
    <row r="13" spans="1:5" ht="15" thickBot="1">
      <c r="A13" s="1026" t="s">
        <v>774</v>
      </c>
      <c r="B13" s="1481" t="s">
        <v>900</v>
      </c>
      <c r="C13" s="1482"/>
      <c r="D13" s="803"/>
      <c r="E13" s="803"/>
    </row>
    <row r="14" spans="1:5" ht="15" thickBot="1">
      <c r="A14" s="1027" t="s">
        <v>776</v>
      </c>
      <c r="B14" s="1483" t="s">
        <v>42</v>
      </c>
      <c r="C14" s="1484"/>
      <c r="D14" s="803"/>
      <c r="E14" s="803"/>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sheetPr>
    <tabColor theme="9" tint="0.79998168889431442"/>
    <pageSetUpPr fitToPage="1"/>
  </sheetPr>
  <dimension ref="A1:X14"/>
  <sheetViews>
    <sheetView showGridLines="0" view="pageLayout" zoomScale="90" zoomScaleNormal="100" zoomScalePageLayoutView="90" workbookViewId="0">
      <selection activeCell="B4" sqref="B4:S4"/>
    </sheetView>
  </sheetViews>
  <sheetFormatPr defaultRowHeight="14.4"/>
  <cols>
    <col min="2" max="2" width="15.88671875" customWidth="1"/>
  </cols>
  <sheetData>
    <row r="1" spans="1:24" ht="18">
      <c r="A1" s="774" t="s">
        <v>737</v>
      </c>
    </row>
    <row r="2" spans="1:24" ht="16.2" thickBot="1">
      <c r="A2" s="316"/>
      <c r="B2" s="316"/>
      <c r="C2" s="335"/>
      <c r="D2" s="1456"/>
      <c r="E2" s="1456"/>
      <c r="F2" s="1456"/>
      <c r="G2" s="335"/>
      <c r="H2" s="1456"/>
      <c r="I2" s="1456"/>
      <c r="J2" s="1456"/>
      <c r="K2" s="335"/>
      <c r="L2" s="1456"/>
      <c r="M2" s="1456"/>
      <c r="N2" s="1456"/>
      <c r="O2" s="1456"/>
      <c r="P2" s="1456"/>
      <c r="Q2" s="1456"/>
      <c r="R2" s="1456"/>
      <c r="S2" s="335"/>
      <c r="T2" s="1456"/>
      <c r="U2" s="1456"/>
      <c r="V2" s="335"/>
      <c r="W2" s="1456"/>
      <c r="X2" s="1456"/>
    </row>
    <row r="3" spans="1:24" ht="15" thickBot="1">
      <c r="A3" s="336"/>
      <c r="B3" s="336"/>
      <c r="C3" s="1506" t="s">
        <v>6</v>
      </c>
      <c r="D3" s="1507"/>
      <c r="E3" s="830" t="s">
        <v>7</v>
      </c>
      <c r="F3" s="1506" t="s">
        <v>8</v>
      </c>
      <c r="G3" s="1508"/>
      <c r="H3" s="1507"/>
      <c r="I3" s="830" t="s">
        <v>43</v>
      </c>
      <c r="J3" s="1506" t="s">
        <v>44</v>
      </c>
      <c r="K3" s="1507"/>
      <c r="L3" s="1506" t="s">
        <v>166</v>
      </c>
      <c r="M3" s="1507"/>
      <c r="N3" s="1506" t="s">
        <v>167</v>
      </c>
      <c r="O3" s="1508"/>
      <c r="P3" s="1507"/>
      <c r="Q3" s="831" t="s">
        <v>201</v>
      </c>
      <c r="R3" s="1506" t="s">
        <v>453</v>
      </c>
      <c r="S3" s="1507"/>
      <c r="T3" s="831" t="s">
        <v>454</v>
      </c>
      <c r="U3" s="1506" t="s">
        <v>455</v>
      </c>
      <c r="V3" s="1507"/>
      <c r="W3" s="1506" t="s">
        <v>456</v>
      </c>
      <c r="X3" s="1507"/>
    </row>
    <row r="4" spans="1:24" ht="15" thickBot="1">
      <c r="A4" s="337"/>
      <c r="B4" s="337"/>
      <c r="C4" s="1493" t="s">
        <v>901</v>
      </c>
      <c r="D4" s="1494"/>
      <c r="E4" s="1495"/>
      <c r="F4" s="1499" t="s">
        <v>902</v>
      </c>
      <c r="G4" s="1500"/>
      <c r="H4" s="1500"/>
      <c r="I4" s="1500"/>
      <c r="J4" s="1500"/>
      <c r="K4" s="1500"/>
      <c r="L4" s="1500"/>
      <c r="M4" s="1500"/>
      <c r="N4" s="1501"/>
      <c r="O4" s="1501"/>
      <c r="P4" s="1501"/>
      <c r="Q4" s="872"/>
      <c r="R4" s="1501"/>
      <c r="S4" s="1501"/>
      <c r="T4" s="872"/>
      <c r="U4" s="1501"/>
      <c r="V4" s="1501"/>
      <c r="W4" s="1501"/>
      <c r="X4" s="1502"/>
    </row>
    <row r="5" spans="1:24" ht="15" thickBot="1">
      <c r="A5" s="337"/>
      <c r="B5" s="338"/>
      <c r="C5" s="1496"/>
      <c r="D5" s="1497"/>
      <c r="E5" s="1498"/>
      <c r="F5" s="1503"/>
      <c r="G5" s="1504"/>
      <c r="H5" s="1504"/>
      <c r="I5" s="1505"/>
      <c r="J5" s="1412" t="s">
        <v>903</v>
      </c>
      <c r="K5" s="1413"/>
      <c r="L5" s="1413"/>
      <c r="M5" s="1414"/>
      <c r="N5" s="1415" t="s">
        <v>904</v>
      </c>
      <c r="O5" s="1413"/>
      <c r="P5" s="1413"/>
      <c r="Q5" s="1414"/>
      <c r="R5" s="1415" t="s">
        <v>905</v>
      </c>
      <c r="S5" s="1413"/>
      <c r="T5" s="1414"/>
      <c r="U5" s="1415" t="s">
        <v>906</v>
      </c>
      <c r="V5" s="1413"/>
      <c r="W5" s="1413"/>
      <c r="X5" s="1414"/>
    </row>
    <row r="6" spans="1:24" ht="36.6" thickBot="1">
      <c r="A6" s="337"/>
      <c r="B6" s="339"/>
      <c r="C6" s="1412" t="s">
        <v>850</v>
      </c>
      <c r="D6" s="1492"/>
      <c r="E6" s="789" t="s">
        <v>893</v>
      </c>
      <c r="F6" s="1412" t="s">
        <v>892</v>
      </c>
      <c r="G6" s="1492"/>
      <c r="H6" s="1412" t="s">
        <v>893</v>
      </c>
      <c r="I6" s="1492"/>
      <c r="J6" s="1412" t="s">
        <v>892</v>
      </c>
      <c r="K6" s="1413"/>
      <c r="L6" s="1492"/>
      <c r="M6" s="873" t="s">
        <v>893</v>
      </c>
      <c r="N6" s="1412" t="s">
        <v>892</v>
      </c>
      <c r="O6" s="1492"/>
      <c r="P6" s="1412" t="s">
        <v>893</v>
      </c>
      <c r="Q6" s="1492"/>
      <c r="R6" s="1412" t="s">
        <v>892</v>
      </c>
      <c r="S6" s="1492"/>
      <c r="T6" s="873" t="s">
        <v>893</v>
      </c>
      <c r="U6" s="1412" t="s">
        <v>892</v>
      </c>
      <c r="V6" s="1413"/>
      <c r="W6" s="1492"/>
      <c r="X6" s="830" t="s">
        <v>893</v>
      </c>
    </row>
    <row r="7" spans="1:24" ht="60.6" thickBot="1">
      <c r="A7" s="862" t="s">
        <v>473</v>
      </c>
      <c r="B7" s="809" t="s">
        <v>907</v>
      </c>
      <c r="C7" s="1468"/>
      <c r="D7" s="1469"/>
      <c r="E7" s="809"/>
      <c r="F7" s="1468"/>
      <c r="G7" s="1469"/>
      <c r="H7" s="1468"/>
      <c r="I7" s="1469"/>
      <c r="J7" s="1489"/>
      <c r="K7" s="1491"/>
      <c r="L7" s="1490"/>
      <c r="M7" s="875"/>
      <c r="N7" s="1489"/>
      <c r="O7" s="1490"/>
      <c r="P7" s="1489"/>
      <c r="Q7" s="1490"/>
      <c r="R7" s="1489"/>
      <c r="S7" s="1490"/>
      <c r="T7" s="875"/>
      <c r="U7" s="1489"/>
      <c r="V7" s="1491"/>
      <c r="W7" s="1490"/>
      <c r="X7" s="876"/>
    </row>
    <row r="8" spans="1:24" ht="60.6" thickBot="1">
      <c r="A8" s="868" t="s">
        <v>479</v>
      </c>
      <c r="B8" s="809" t="s">
        <v>908</v>
      </c>
      <c r="C8" s="1468"/>
      <c r="D8" s="1469"/>
      <c r="E8" s="809"/>
      <c r="F8" s="1468"/>
      <c r="G8" s="1469"/>
      <c r="H8" s="1468"/>
      <c r="I8" s="1469"/>
      <c r="J8" s="1468"/>
      <c r="K8" s="1488"/>
      <c r="L8" s="1469"/>
      <c r="M8" s="809"/>
      <c r="N8" s="1468"/>
      <c r="O8" s="1469"/>
      <c r="P8" s="1468"/>
      <c r="Q8" s="1469"/>
      <c r="R8" s="1468"/>
      <c r="S8" s="1469"/>
      <c r="T8" s="809"/>
      <c r="U8" s="1468"/>
      <c r="V8" s="1488"/>
      <c r="W8" s="1469"/>
      <c r="X8" s="809"/>
    </row>
    <row r="9" spans="1:24" ht="24.6" thickBot="1">
      <c r="A9" s="864" t="s">
        <v>766</v>
      </c>
      <c r="B9" s="877" t="s">
        <v>896</v>
      </c>
      <c r="C9" s="1468"/>
      <c r="D9" s="1469"/>
      <c r="E9" s="809"/>
      <c r="F9" s="1468"/>
      <c r="G9" s="1469"/>
      <c r="H9" s="1468"/>
      <c r="I9" s="1469"/>
      <c r="J9" s="1468"/>
      <c r="K9" s="1488"/>
      <c r="L9" s="1469"/>
      <c r="M9" s="809"/>
      <c r="N9" s="1468"/>
      <c r="O9" s="1469"/>
      <c r="P9" s="1468"/>
      <c r="Q9" s="1469"/>
      <c r="R9" s="1468"/>
      <c r="S9" s="1469"/>
      <c r="T9" s="809"/>
      <c r="U9" s="1468"/>
      <c r="V9" s="1488"/>
      <c r="W9" s="1469"/>
      <c r="X9" s="809"/>
    </row>
    <row r="10" spans="1:24" ht="24.6" thickBot="1">
      <c r="A10" s="864" t="s">
        <v>768</v>
      </c>
      <c r="B10" s="877" t="s">
        <v>897</v>
      </c>
      <c r="C10" s="1468"/>
      <c r="D10" s="1469"/>
      <c r="E10" s="809"/>
      <c r="F10" s="1468"/>
      <c r="G10" s="1469"/>
      <c r="H10" s="1468"/>
      <c r="I10" s="1469"/>
      <c r="J10" s="1468"/>
      <c r="K10" s="1488"/>
      <c r="L10" s="1469"/>
      <c r="M10" s="809"/>
      <c r="N10" s="1468"/>
      <c r="O10" s="1469"/>
      <c r="P10" s="1468"/>
      <c r="Q10" s="1469"/>
      <c r="R10" s="1468"/>
      <c r="S10" s="1469"/>
      <c r="T10" s="809"/>
      <c r="U10" s="1468"/>
      <c r="V10" s="1488"/>
      <c r="W10" s="1469"/>
      <c r="X10" s="809"/>
    </row>
    <row r="11" spans="1:24" ht="36.6" thickBot="1">
      <c r="A11" s="864" t="s">
        <v>770</v>
      </c>
      <c r="B11" s="877" t="s">
        <v>898</v>
      </c>
      <c r="C11" s="1468"/>
      <c r="D11" s="1469"/>
      <c r="E11" s="809"/>
      <c r="F11" s="1468"/>
      <c r="G11" s="1469"/>
      <c r="H11" s="1468"/>
      <c r="I11" s="1469"/>
      <c r="J11" s="1468"/>
      <c r="K11" s="1488"/>
      <c r="L11" s="1469"/>
      <c r="M11" s="809"/>
      <c r="N11" s="1468"/>
      <c r="O11" s="1469"/>
      <c r="P11" s="1468"/>
      <c r="Q11" s="1469"/>
      <c r="R11" s="1468"/>
      <c r="S11" s="1469"/>
      <c r="T11" s="809"/>
      <c r="U11" s="1468"/>
      <c r="V11" s="1488"/>
      <c r="W11" s="1469"/>
      <c r="X11" s="809"/>
    </row>
    <row r="12" spans="1:24" ht="32.25" customHeight="1" thickBot="1">
      <c r="A12" s="864" t="s">
        <v>772</v>
      </c>
      <c r="B12" s="877" t="s">
        <v>899</v>
      </c>
      <c r="C12" s="1468"/>
      <c r="D12" s="1469"/>
      <c r="E12" s="809"/>
      <c r="F12" s="1468"/>
      <c r="G12" s="1469"/>
      <c r="H12" s="1468"/>
      <c r="I12" s="1469"/>
      <c r="J12" s="1468"/>
      <c r="K12" s="1488"/>
      <c r="L12" s="1469"/>
      <c r="M12" s="809"/>
      <c r="N12" s="1468"/>
      <c r="O12" s="1469"/>
      <c r="P12" s="1468"/>
      <c r="Q12" s="1469"/>
      <c r="R12" s="1468"/>
      <c r="S12" s="1469"/>
      <c r="T12" s="809"/>
      <c r="U12" s="1468"/>
      <c r="V12" s="1488"/>
      <c r="W12" s="1469"/>
      <c r="X12" s="809"/>
    </row>
    <row r="13" spans="1:24" ht="25.5" customHeight="1" thickBot="1">
      <c r="A13" s="864" t="s">
        <v>774</v>
      </c>
      <c r="B13" s="877" t="s">
        <v>900</v>
      </c>
      <c r="C13" s="1468"/>
      <c r="D13" s="1469"/>
      <c r="E13" s="809"/>
      <c r="F13" s="1468"/>
      <c r="G13" s="1469"/>
      <c r="H13" s="1468"/>
      <c r="I13" s="1469"/>
      <c r="J13" s="1468"/>
      <c r="K13" s="1488"/>
      <c r="L13" s="1469"/>
      <c r="M13" s="809"/>
      <c r="N13" s="1468"/>
      <c r="O13" s="1469"/>
      <c r="P13" s="1468"/>
      <c r="Q13" s="1469"/>
      <c r="R13" s="1468"/>
      <c r="S13" s="1469"/>
      <c r="T13" s="809"/>
      <c r="U13" s="1468"/>
      <c r="V13" s="1488"/>
      <c r="W13" s="1469"/>
      <c r="X13" s="809"/>
    </row>
    <row r="14" spans="1:24" ht="15" thickBot="1">
      <c r="A14" s="878" t="s">
        <v>776</v>
      </c>
      <c r="B14" s="817" t="s">
        <v>42</v>
      </c>
      <c r="C14" s="1468"/>
      <c r="D14" s="1469"/>
      <c r="E14" s="809"/>
      <c r="F14" s="1468"/>
      <c r="G14" s="1469"/>
      <c r="H14" s="1468"/>
      <c r="I14" s="1469"/>
      <c r="J14" s="1468"/>
      <c r="K14" s="1488"/>
      <c r="L14" s="1469"/>
      <c r="M14" s="809"/>
      <c r="N14" s="1468"/>
      <c r="O14" s="1469"/>
      <c r="P14" s="1468"/>
      <c r="Q14" s="1469"/>
      <c r="R14" s="1468"/>
      <c r="S14" s="1469"/>
      <c r="T14" s="809"/>
      <c r="U14" s="1468"/>
      <c r="V14" s="1488"/>
      <c r="W14" s="1469"/>
      <c r="X14" s="809"/>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59" orientation="landscape" r:id="rId1"/>
  <headerFooter>
    <oddHeader>&amp;CCS
Příloha XV</oddHeader>
    <oddFooter>&amp;C&amp;P</oddFooter>
  </headerFooter>
</worksheet>
</file>

<file path=xl/worksheets/sheet53.xml><?xml version="1.0" encoding="utf-8"?>
<worksheet xmlns="http://schemas.openxmlformats.org/spreadsheetml/2006/main" xmlns:r="http://schemas.openxmlformats.org/officeDocument/2006/relationships">
  <sheetPr>
    <tabColor rgb="FF0070C0"/>
    <pageSetUpPr fitToPage="1"/>
  </sheetPr>
  <dimension ref="B2:L12"/>
  <sheetViews>
    <sheetView showGridLines="0" zoomScaleNormal="100" workbookViewId="0">
      <selection activeCell="B4" sqref="B4:S4"/>
    </sheetView>
  </sheetViews>
  <sheetFormatPr defaultColWidth="9.109375" defaultRowHeight="14.4"/>
  <cols>
    <col min="12" max="12" width="17.44140625" customWidth="1"/>
  </cols>
  <sheetData>
    <row r="2" spans="2:12">
      <c r="B2" t="s">
        <v>1865</v>
      </c>
    </row>
    <row r="3" spans="2:12">
      <c r="B3" t="s">
        <v>1866</v>
      </c>
    </row>
    <row r="5" spans="2:12">
      <c r="B5" s="1196" t="s">
        <v>909</v>
      </c>
      <c r="C5" s="1197"/>
      <c r="D5" s="1197"/>
      <c r="E5" s="1197"/>
      <c r="F5" s="1197"/>
      <c r="G5" s="1197"/>
      <c r="H5" s="1197"/>
      <c r="I5" s="1197"/>
      <c r="J5" s="1197"/>
      <c r="K5" s="1197"/>
      <c r="L5" s="1198"/>
    </row>
    <row r="6" spans="2:12">
      <c r="B6" s="1509" t="s">
        <v>910</v>
      </c>
      <c r="C6" s="1510"/>
      <c r="D6" s="1510"/>
      <c r="E6" s="1510"/>
      <c r="F6" s="1510"/>
      <c r="G6" s="1510"/>
      <c r="H6" s="1510"/>
      <c r="I6" s="1510"/>
      <c r="J6" s="1510"/>
      <c r="K6" s="1510"/>
      <c r="L6" s="1511"/>
    </row>
    <row r="7" spans="2:12" ht="22.5" customHeight="1">
      <c r="B7" s="1195"/>
      <c r="C7" s="1195"/>
      <c r="D7" s="1195"/>
      <c r="E7" s="1195"/>
      <c r="F7" s="1195"/>
      <c r="G7" s="1195"/>
      <c r="H7" s="1195"/>
      <c r="I7" s="1195"/>
      <c r="J7" s="1195"/>
      <c r="K7" s="1195"/>
      <c r="L7" s="1195"/>
    </row>
    <row r="8" spans="2:12" ht="22.5" customHeight="1">
      <c r="B8" s="1194"/>
      <c r="C8" s="1194"/>
      <c r="D8" s="1194"/>
      <c r="E8" s="1194"/>
      <c r="F8" s="1194"/>
      <c r="G8" s="1194"/>
      <c r="H8" s="1194"/>
      <c r="I8" s="1194"/>
      <c r="J8" s="1194"/>
      <c r="K8" s="1194"/>
      <c r="L8" s="1194"/>
    </row>
    <row r="9" spans="2:12" ht="22.5" customHeight="1">
      <c r="B9" s="1195"/>
      <c r="C9" s="1195"/>
      <c r="D9" s="1195"/>
      <c r="E9" s="1195"/>
      <c r="F9" s="1195"/>
      <c r="G9" s="1195"/>
      <c r="H9" s="1195"/>
      <c r="I9" s="1195"/>
      <c r="J9" s="1195"/>
      <c r="K9" s="1195"/>
      <c r="L9" s="1195"/>
    </row>
    <row r="10" spans="2:12" ht="22.5" customHeight="1">
      <c r="B10" s="1194"/>
      <c r="C10" s="1194"/>
      <c r="D10" s="1194"/>
      <c r="E10" s="1194"/>
      <c r="F10" s="1194"/>
      <c r="G10" s="1194"/>
      <c r="H10" s="1194"/>
      <c r="I10" s="1194"/>
      <c r="J10" s="1194"/>
      <c r="K10" s="1194"/>
      <c r="L10" s="1194"/>
    </row>
    <row r="11" spans="2:12" ht="22.5" customHeight="1"/>
    <row r="12" spans="2:12" ht="22.5" customHeight="1"/>
  </sheetData>
  <mergeCells count="6">
    <mergeCell ref="B10:L10"/>
    <mergeCell ref="B5:L5"/>
    <mergeCell ref="B6:L6"/>
    <mergeCell ref="B7:L7"/>
    <mergeCell ref="B8:L8"/>
    <mergeCell ref="B9:L9"/>
  </mergeCells>
  <hyperlinks>
    <hyperlink ref="B5:L5" location="'EU CRC'!A1" display="Table EU CRC – Qualitative disclosure requirements related to CRM techniques"/>
    <hyperlink ref="B6:L6" location="'EU CR3'!A1" display="Template EU CR3 –  CRM techniques overview:  Disclosure of the use of credit risk mitigation techniques"/>
  </hyperlinks>
  <pageMargins left="0.70866141732283472" right="0.70866141732283472" top="0.74803149606299213" bottom="0.74803149606299213" header="0.31496062992125984" footer="0.31496062992125984"/>
  <pageSetup paperSize="9" orientation="landscape" verticalDpi="1200" r:id="rId1"/>
</worksheet>
</file>

<file path=xl/worksheets/sheet54.xml><?xml version="1.0" encoding="utf-8"?>
<worksheet xmlns="http://schemas.openxmlformats.org/spreadsheetml/2006/main" xmlns:r="http://schemas.openxmlformats.org/officeDocument/2006/relationships">
  <sheetPr>
    <tabColor theme="5" tint="0.79998168889431442"/>
  </sheetPr>
  <dimension ref="A1:C10"/>
  <sheetViews>
    <sheetView showGridLines="0" view="pageLayout" zoomScaleNormal="100" workbookViewId="0">
      <selection activeCell="B4" sqref="B4:S4"/>
    </sheetView>
  </sheetViews>
  <sheetFormatPr defaultRowHeight="14.4"/>
  <cols>
    <col min="1" max="1" width="19.5546875" customWidth="1"/>
    <col min="2" max="2" width="12.33203125" bestFit="1" customWidth="1"/>
    <col min="3" max="3" width="82.6640625" customWidth="1"/>
  </cols>
  <sheetData>
    <row r="1" spans="1:3" ht="42.6" customHeight="1">
      <c r="A1" s="1512" t="s">
        <v>909</v>
      </c>
      <c r="B1" s="1513"/>
      <c r="C1" s="1513"/>
    </row>
    <row r="2" spans="1:3" ht="21">
      <c r="A2" t="s">
        <v>127</v>
      </c>
      <c r="B2" s="340"/>
      <c r="C2" s="340"/>
    </row>
    <row r="3" spans="1:3">
      <c r="A3" s="2"/>
      <c r="B3" s="341"/>
      <c r="C3" s="2"/>
    </row>
    <row r="4" spans="1:3">
      <c r="A4" s="2"/>
      <c r="B4" s="2"/>
      <c r="C4" s="2"/>
    </row>
    <row r="5" spans="1:3">
      <c r="A5" s="55" t="s">
        <v>128</v>
      </c>
      <c r="B5" s="57" t="s">
        <v>122</v>
      </c>
      <c r="C5" s="56" t="s">
        <v>114</v>
      </c>
    </row>
    <row r="6" spans="1:3" ht="43.2">
      <c r="A6" s="55" t="s">
        <v>911</v>
      </c>
      <c r="B6" s="55" t="s">
        <v>116</v>
      </c>
      <c r="C6" s="342" t="s">
        <v>912</v>
      </c>
    </row>
    <row r="7" spans="1:3">
      <c r="A7" s="55" t="s">
        <v>913</v>
      </c>
      <c r="B7" s="55" t="s">
        <v>119</v>
      </c>
      <c r="C7" s="342" t="s">
        <v>914</v>
      </c>
    </row>
    <row r="8" spans="1:3" ht="28.8">
      <c r="A8" s="55" t="s">
        <v>915</v>
      </c>
      <c r="B8" s="55" t="s">
        <v>916</v>
      </c>
      <c r="C8" s="342" t="s">
        <v>917</v>
      </c>
    </row>
    <row r="9" spans="1:3" ht="43.2">
      <c r="A9" s="55" t="s">
        <v>918</v>
      </c>
      <c r="B9" s="55" t="s">
        <v>139</v>
      </c>
      <c r="C9" s="342" t="s">
        <v>919</v>
      </c>
    </row>
    <row r="10" spans="1:3" ht="28.8">
      <c r="A10" s="55" t="s">
        <v>920</v>
      </c>
      <c r="B10" s="55" t="s">
        <v>141</v>
      </c>
      <c r="C10" s="342" t="s">
        <v>921</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5.xml><?xml version="1.0" encoding="utf-8"?>
<worksheet xmlns="http://schemas.openxmlformats.org/spreadsheetml/2006/main" xmlns:r="http://schemas.openxmlformats.org/officeDocument/2006/relationships">
  <sheetPr>
    <tabColor theme="9" tint="0.79998168889431442"/>
    <pageSetUpPr autoPageBreaks="0" fitToPage="1"/>
  </sheetPr>
  <dimension ref="A2:J16"/>
  <sheetViews>
    <sheetView showGridLines="0" view="pageLayout" zoomScale="80" zoomScaleNormal="100" zoomScaleSheetLayoutView="100" zoomScalePageLayoutView="80" workbookViewId="0">
      <selection activeCell="B4" sqref="B4:S4"/>
    </sheetView>
  </sheetViews>
  <sheetFormatPr defaultColWidth="9.109375" defaultRowHeight="14.4"/>
  <cols>
    <col min="1" max="1" width="9.109375" style="2"/>
    <col min="2" max="2" width="6.33203125" style="2" customWidth="1"/>
    <col min="3" max="3" width="55" style="2" customWidth="1"/>
    <col min="4" max="4" width="19.33203125" style="2" customWidth="1"/>
    <col min="5" max="5" width="27" style="2" customWidth="1"/>
    <col min="6" max="6" width="23.6640625" style="2" customWidth="1"/>
    <col min="7" max="7" width="21.109375" style="2" customWidth="1"/>
    <col min="8" max="8" width="28.33203125" style="2" customWidth="1"/>
    <col min="9" max="16384" width="9.109375" style="2"/>
  </cols>
  <sheetData>
    <row r="2" spans="1:10" ht="16.8">
      <c r="C2" s="343"/>
      <c r="D2" s="343"/>
      <c r="E2" s="343"/>
      <c r="F2" s="343"/>
      <c r="G2" s="343"/>
      <c r="H2" s="343"/>
      <c r="I2" s="343"/>
      <c r="J2" s="344"/>
    </row>
    <row r="3" spans="1:10" ht="21" customHeight="1">
      <c r="A3" s="345"/>
      <c r="C3" s="346" t="s">
        <v>910</v>
      </c>
      <c r="D3" s="347"/>
      <c r="E3" s="347"/>
      <c r="F3" s="347"/>
      <c r="G3" s="347"/>
      <c r="H3" s="347"/>
      <c r="J3" s="344"/>
    </row>
    <row r="4" spans="1:10">
      <c r="F4" s="145"/>
      <c r="H4" s="145"/>
      <c r="I4" s="348"/>
      <c r="J4" s="348"/>
    </row>
    <row r="5" spans="1:10">
      <c r="F5" s="145"/>
      <c r="H5" s="145"/>
      <c r="I5" s="348"/>
      <c r="J5" s="348"/>
    </row>
    <row r="6" spans="1:10">
      <c r="F6" s="145"/>
      <c r="H6" s="145"/>
      <c r="I6" s="348"/>
      <c r="J6" s="348"/>
    </row>
    <row r="7" spans="1:10" ht="32.25" customHeight="1">
      <c r="B7" s="177"/>
      <c r="C7" s="349"/>
      <c r="D7" s="879" t="s">
        <v>922</v>
      </c>
      <c r="E7" s="880" t="s">
        <v>923</v>
      </c>
      <c r="F7" s="881"/>
      <c r="G7" s="881"/>
      <c r="H7" s="882"/>
      <c r="I7" s="350"/>
      <c r="J7" s="344"/>
    </row>
    <row r="8" spans="1:10" ht="32.25" customHeight="1">
      <c r="B8" s="177"/>
      <c r="C8" s="349"/>
      <c r="D8" s="883"/>
      <c r="E8" s="884"/>
      <c r="F8" s="879" t="s">
        <v>2006</v>
      </c>
      <c r="G8" s="880" t="s">
        <v>2007</v>
      </c>
      <c r="H8" s="885"/>
      <c r="I8" s="350"/>
      <c r="J8" s="344"/>
    </row>
    <row r="9" spans="1:10" ht="32.25" customHeight="1">
      <c r="B9" s="177"/>
      <c r="C9" s="349"/>
      <c r="D9" s="886"/>
      <c r="E9" s="887"/>
      <c r="F9" s="886"/>
      <c r="G9" s="887"/>
      <c r="H9" s="879" t="s">
        <v>2008</v>
      </c>
      <c r="I9" s="350"/>
      <c r="J9" s="344"/>
    </row>
    <row r="10" spans="1:10" ht="14.25" customHeight="1">
      <c r="B10" s="177"/>
      <c r="C10" s="349"/>
      <c r="D10" s="888" t="s">
        <v>6</v>
      </c>
      <c r="E10" s="889" t="s">
        <v>7</v>
      </c>
      <c r="F10" s="888" t="s">
        <v>8</v>
      </c>
      <c r="G10" s="889" t="s">
        <v>43</v>
      </c>
      <c r="H10" s="888" t="s">
        <v>44</v>
      </c>
      <c r="I10" s="350"/>
      <c r="J10" s="344"/>
    </row>
    <row r="11" spans="1:10" ht="11.25" customHeight="1">
      <c r="B11" s="888">
        <v>1</v>
      </c>
      <c r="C11" s="894" t="s">
        <v>764</v>
      </c>
      <c r="D11" s="888"/>
      <c r="E11" s="888"/>
      <c r="F11" s="888"/>
      <c r="G11" s="888" t="s">
        <v>168</v>
      </c>
      <c r="H11" s="890"/>
      <c r="I11" s="350"/>
      <c r="J11" s="344"/>
    </row>
    <row r="12" spans="1:10" ht="11.25" customHeight="1">
      <c r="B12" s="888">
        <v>2</v>
      </c>
      <c r="C12" s="894" t="s">
        <v>924</v>
      </c>
      <c r="D12" s="888"/>
      <c r="E12" s="888"/>
      <c r="F12" s="888"/>
      <c r="G12" s="888"/>
      <c r="H12" s="891" t="s">
        <v>925</v>
      </c>
      <c r="I12" s="350"/>
      <c r="J12" s="344"/>
    </row>
    <row r="13" spans="1:10" ht="12" customHeight="1">
      <c r="B13" s="888">
        <v>3</v>
      </c>
      <c r="C13" s="894" t="s">
        <v>42</v>
      </c>
      <c r="D13" s="888"/>
      <c r="E13" s="888"/>
      <c r="F13" s="888"/>
      <c r="G13" s="892"/>
      <c r="H13" s="890"/>
      <c r="I13" s="350"/>
      <c r="J13" s="344"/>
    </row>
    <row r="14" spans="1:10">
      <c r="B14" s="888">
        <v>4</v>
      </c>
      <c r="C14" s="895" t="s">
        <v>926</v>
      </c>
      <c r="D14" s="889"/>
      <c r="E14" s="888"/>
      <c r="F14" s="888"/>
      <c r="G14" s="893"/>
      <c r="H14" s="890" t="s">
        <v>925</v>
      </c>
      <c r="I14" s="350"/>
      <c r="J14" s="344"/>
    </row>
    <row r="15" spans="1:10">
      <c r="B15" s="896" t="s">
        <v>597</v>
      </c>
      <c r="C15" s="895" t="s">
        <v>927</v>
      </c>
      <c r="D15" s="889"/>
      <c r="E15" s="888"/>
      <c r="F15" s="891"/>
      <c r="G15" s="891"/>
      <c r="H15" s="891"/>
      <c r="I15" s="350"/>
      <c r="J15" s="344"/>
    </row>
    <row r="16" spans="1:10">
      <c r="C16" s="135"/>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6.xml><?xml version="1.0" encoding="utf-8"?>
<worksheet xmlns="http://schemas.openxmlformats.org/spreadsheetml/2006/main" xmlns:r="http://schemas.openxmlformats.org/officeDocument/2006/relationships">
  <sheetPr>
    <tabColor rgb="FF0070C0"/>
    <pageSetUpPr fitToPage="1"/>
  </sheetPr>
  <dimension ref="B2:L13"/>
  <sheetViews>
    <sheetView showGridLines="0" workbookViewId="0">
      <selection activeCell="B4" sqref="B4:S4"/>
    </sheetView>
  </sheetViews>
  <sheetFormatPr defaultRowHeight="14.4"/>
  <cols>
    <col min="12" max="12" width="19.109375" customWidth="1"/>
  </cols>
  <sheetData>
    <row r="2" spans="2:12">
      <c r="B2" t="s">
        <v>1867</v>
      </c>
    </row>
    <row r="3" spans="2:12">
      <c r="B3" t="s">
        <v>1868</v>
      </c>
    </row>
    <row r="5" spans="2:12">
      <c r="B5" s="1196" t="s">
        <v>928</v>
      </c>
      <c r="C5" s="1197"/>
      <c r="D5" s="1197"/>
      <c r="E5" s="1197"/>
      <c r="F5" s="1197"/>
      <c r="G5" s="1197"/>
      <c r="H5" s="1197"/>
      <c r="I5" s="1197"/>
      <c r="J5" s="1197"/>
      <c r="K5" s="1197"/>
      <c r="L5" s="1198"/>
    </row>
    <row r="6" spans="2:12">
      <c r="B6" s="1199" t="s">
        <v>929</v>
      </c>
      <c r="C6" s="1195"/>
      <c r="D6" s="1195"/>
      <c r="E6" s="1195"/>
      <c r="F6" s="1195"/>
      <c r="G6" s="1195"/>
      <c r="H6" s="1195"/>
      <c r="I6" s="1195"/>
      <c r="J6" s="1195"/>
      <c r="K6" s="1195"/>
      <c r="L6" s="1200"/>
    </row>
    <row r="7" spans="2:12" ht="22.5" customHeight="1">
      <c r="B7" s="1201" t="s">
        <v>930</v>
      </c>
      <c r="C7" s="1202"/>
      <c r="D7" s="1202"/>
      <c r="E7" s="1202"/>
      <c r="F7" s="1202"/>
      <c r="G7" s="1202"/>
      <c r="H7" s="1202"/>
      <c r="I7" s="1202"/>
      <c r="J7" s="1202"/>
      <c r="K7" s="1202"/>
      <c r="L7" s="1203"/>
    </row>
    <row r="8" spans="2:12" ht="22.5" customHeight="1"/>
    <row r="9" spans="2:12" ht="22.5" customHeight="1">
      <c r="B9" s="1194"/>
      <c r="C9" s="1194"/>
      <c r="D9" s="1194"/>
      <c r="E9" s="1194"/>
      <c r="F9" s="1194"/>
      <c r="G9" s="1194"/>
      <c r="H9" s="1194"/>
      <c r="I9" s="1194"/>
      <c r="J9" s="1194"/>
      <c r="K9" s="1194"/>
      <c r="L9" s="1194"/>
    </row>
    <row r="10" spans="2:12" ht="22.5" customHeight="1">
      <c r="B10" s="1195"/>
      <c r="C10" s="1195"/>
      <c r="D10" s="1195"/>
      <c r="E10" s="1195"/>
      <c r="F10" s="1195"/>
      <c r="G10" s="1195"/>
      <c r="H10" s="1195"/>
      <c r="I10" s="1195"/>
      <c r="J10" s="1195"/>
      <c r="K10" s="1195"/>
      <c r="L10" s="1195"/>
    </row>
    <row r="11" spans="2:12" ht="22.5" customHeight="1">
      <c r="B11" s="1194"/>
      <c r="C11" s="1194"/>
      <c r="D11" s="1194"/>
      <c r="E11" s="1194"/>
      <c r="F11" s="1194"/>
      <c r="G11" s="1194"/>
      <c r="H11" s="1194"/>
      <c r="I11" s="1194"/>
      <c r="J11" s="1194"/>
      <c r="K11" s="1194"/>
      <c r="L11" s="1194"/>
    </row>
    <row r="12" spans="2:12" ht="22.5" customHeight="1"/>
    <row r="13" spans="2:12" ht="22.5" customHeight="1"/>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hyperlink ref="B6:L6" location="'EU CR4'!A1" display="Template EU CR4 – standardised approach – Credit risk exposure and CRM effects"/>
    <hyperlink ref="B7:L7" location="'EU CR5'!A1" display="Template EU CR5 – standardised approach"/>
  </hyperlinks>
  <pageMargins left="0.70866141732283472" right="0.70866141732283472" top="0.74803149606299213" bottom="0.74803149606299213" header="0.31496062992125984" footer="0.31496062992125984"/>
  <pageSetup paperSize="9" orientation="landscape" verticalDpi="1200" r:id="rId1"/>
</worksheet>
</file>

<file path=xl/worksheets/sheet57.xml><?xml version="1.0" encoding="utf-8"?>
<worksheet xmlns="http://schemas.openxmlformats.org/spreadsheetml/2006/main" xmlns:r="http://schemas.openxmlformats.org/officeDocument/2006/relationships">
  <sheetPr>
    <tabColor theme="5" tint="0.79998168889431442"/>
    <pageSetUpPr fitToPage="1"/>
  </sheetPr>
  <dimension ref="A1:C7"/>
  <sheetViews>
    <sheetView showGridLines="0" view="pageLayout" zoomScaleNormal="100" workbookViewId="0">
      <selection activeCell="B4" sqref="B4:S4"/>
    </sheetView>
  </sheetViews>
  <sheetFormatPr defaultRowHeight="14.4"/>
  <cols>
    <col min="1" max="1" width="27" customWidth="1"/>
    <col min="2" max="2" width="15.6640625" customWidth="1"/>
    <col min="3" max="3" width="117.6640625" customWidth="1"/>
  </cols>
  <sheetData>
    <row r="1" spans="1:3" ht="18">
      <c r="A1" s="1514" t="s">
        <v>928</v>
      </c>
      <c r="B1" s="1514"/>
      <c r="C1" s="1514"/>
    </row>
    <row r="2" spans="1:3" ht="21">
      <c r="A2" s="351"/>
      <c r="B2" s="351"/>
      <c r="C2" s="340"/>
    </row>
    <row r="3" spans="1:3">
      <c r="A3" s="55" t="s">
        <v>128</v>
      </c>
      <c r="B3" s="55" t="s">
        <v>122</v>
      </c>
      <c r="C3" s="56" t="s">
        <v>129</v>
      </c>
    </row>
    <row r="4" spans="1:3" ht="28.8">
      <c r="A4" s="352" t="s">
        <v>931</v>
      </c>
      <c r="B4" s="353" t="s">
        <v>116</v>
      </c>
      <c r="C4" s="354" t="s">
        <v>932</v>
      </c>
    </row>
    <row r="5" spans="1:3">
      <c r="A5" s="352" t="s">
        <v>933</v>
      </c>
      <c r="B5" s="353" t="s">
        <v>119</v>
      </c>
      <c r="C5" s="354" t="s">
        <v>934</v>
      </c>
    </row>
    <row r="6" spans="1:3">
      <c r="A6" s="352" t="s">
        <v>935</v>
      </c>
      <c r="B6" s="353" t="s">
        <v>154</v>
      </c>
      <c r="C6" s="354" t="s">
        <v>936</v>
      </c>
    </row>
    <row r="7" spans="1:3" ht="43.2">
      <c r="A7" s="355" t="s">
        <v>937</v>
      </c>
      <c r="B7" s="353" t="s">
        <v>139</v>
      </c>
      <c r="C7" s="354" t="s">
        <v>938</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8.xml><?xml version="1.0" encoding="utf-8"?>
<worksheet xmlns="http://schemas.openxmlformats.org/spreadsheetml/2006/main" xmlns:r="http://schemas.openxmlformats.org/officeDocument/2006/relationships">
  <sheetPr>
    <tabColor theme="9" tint="0.79998168889431442"/>
    <pageSetUpPr fitToPage="1"/>
  </sheetPr>
  <dimension ref="A1:H23"/>
  <sheetViews>
    <sheetView showGridLines="0" view="pageLayout" zoomScale="80" zoomScaleNormal="100" zoomScalePageLayoutView="80" workbookViewId="0">
      <selection activeCell="B4" sqref="B4:S4"/>
    </sheetView>
  </sheetViews>
  <sheetFormatPr defaultRowHeight="14.4"/>
  <cols>
    <col min="1" max="1" width="4.44140625" customWidth="1"/>
    <col min="2" max="2" width="69.109375" customWidth="1"/>
    <col min="3" max="8" width="24.88671875" customWidth="1"/>
  </cols>
  <sheetData>
    <row r="1" spans="1:8" ht="18">
      <c r="A1" s="177"/>
      <c r="B1" s="118" t="s">
        <v>929</v>
      </c>
      <c r="C1" s="177"/>
      <c r="D1" s="177"/>
      <c r="E1" s="177"/>
      <c r="F1" s="177"/>
      <c r="G1" s="177"/>
      <c r="H1" s="177"/>
    </row>
    <row r="2" spans="1:8">
      <c r="A2" s="177"/>
      <c r="B2" s="177"/>
      <c r="C2" s="177"/>
      <c r="D2" s="177"/>
      <c r="E2" s="177"/>
      <c r="F2" s="177"/>
      <c r="G2" s="177"/>
      <c r="H2" s="177"/>
    </row>
    <row r="3" spans="1:8">
      <c r="A3" s="177"/>
      <c r="B3" s="177"/>
      <c r="C3" s="177"/>
      <c r="D3" s="177"/>
      <c r="E3" s="177"/>
      <c r="F3" s="177"/>
      <c r="G3" s="177"/>
      <c r="H3" s="177"/>
    </row>
    <row r="4" spans="1:8" ht="30" customHeight="1">
      <c r="A4" s="356"/>
      <c r="B4" s="1515" t="s">
        <v>939</v>
      </c>
      <c r="C4" s="1516" t="s">
        <v>940</v>
      </c>
      <c r="D4" s="1515"/>
      <c r="E4" s="1517" t="s">
        <v>941</v>
      </c>
      <c r="F4" s="1516"/>
      <c r="G4" s="1518" t="s">
        <v>942</v>
      </c>
      <c r="H4" s="1519"/>
    </row>
    <row r="5" spans="1:8" ht="28.8">
      <c r="A5" s="53"/>
      <c r="B5" s="1515"/>
      <c r="C5" s="357" t="s">
        <v>842</v>
      </c>
      <c r="D5" s="358" t="s">
        <v>542</v>
      </c>
      <c r="E5" s="357" t="s">
        <v>842</v>
      </c>
      <c r="F5" s="358" t="s">
        <v>542</v>
      </c>
      <c r="G5" s="119" t="s">
        <v>943</v>
      </c>
      <c r="H5" s="119" t="s">
        <v>944</v>
      </c>
    </row>
    <row r="6" spans="1:8">
      <c r="A6" s="53"/>
      <c r="B6" s="1515"/>
      <c r="C6" s="359" t="s">
        <v>6</v>
      </c>
      <c r="D6" s="353" t="s">
        <v>7</v>
      </c>
      <c r="E6" s="353" t="s">
        <v>8</v>
      </c>
      <c r="F6" s="353" t="s">
        <v>43</v>
      </c>
      <c r="G6" s="353" t="s">
        <v>44</v>
      </c>
      <c r="H6" s="353" t="s">
        <v>166</v>
      </c>
    </row>
    <row r="7" spans="1:8">
      <c r="A7" s="360">
        <v>1</v>
      </c>
      <c r="B7" s="185" t="s">
        <v>945</v>
      </c>
      <c r="C7" s="361"/>
      <c r="D7" s="362"/>
      <c r="E7" s="362"/>
      <c r="F7" s="362"/>
      <c r="G7" s="362"/>
      <c r="H7" s="362"/>
    </row>
    <row r="8" spans="1:8">
      <c r="A8" s="360">
        <v>2</v>
      </c>
      <c r="B8" s="355" t="s">
        <v>946</v>
      </c>
      <c r="C8" s="361"/>
      <c r="D8" s="362"/>
      <c r="E8" s="362"/>
      <c r="F8" s="362"/>
      <c r="G8" s="362"/>
      <c r="H8" s="362"/>
    </row>
    <row r="9" spans="1:8">
      <c r="A9" s="360">
        <v>3</v>
      </c>
      <c r="B9" s="355" t="s">
        <v>947</v>
      </c>
      <c r="C9" s="361"/>
      <c r="D9" s="362"/>
      <c r="E9" s="362"/>
      <c r="F9" s="362"/>
      <c r="G9" s="362"/>
      <c r="H9" s="362"/>
    </row>
    <row r="10" spans="1:8">
      <c r="A10" s="360">
        <v>4</v>
      </c>
      <c r="B10" s="355" t="s">
        <v>948</v>
      </c>
      <c r="C10" s="361"/>
      <c r="D10" s="362"/>
      <c r="E10" s="362"/>
      <c r="F10" s="362"/>
      <c r="G10" s="362"/>
      <c r="H10" s="362"/>
    </row>
    <row r="11" spans="1:8">
      <c r="A11" s="360">
        <v>5</v>
      </c>
      <c r="B11" s="355" t="s">
        <v>949</v>
      </c>
      <c r="C11" s="361"/>
      <c r="D11" s="362"/>
      <c r="E11" s="362"/>
      <c r="F11" s="362"/>
      <c r="G11" s="362"/>
      <c r="H11" s="362"/>
    </row>
    <row r="12" spans="1:8">
      <c r="A12" s="360">
        <v>6</v>
      </c>
      <c r="B12" s="355" t="s">
        <v>950</v>
      </c>
      <c r="C12" s="361"/>
      <c r="D12" s="362"/>
      <c r="E12" s="362"/>
      <c r="F12" s="362"/>
      <c r="G12" s="362"/>
      <c r="H12" s="362"/>
    </row>
    <row r="13" spans="1:8">
      <c r="A13" s="360">
        <v>7</v>
      </c>
      <c r="B13" s="355" t="s">
        <v>951</v>
      </c>
      <c r="C13" s="361"/>
      <c r="D13" s="362"/>
      <c r="E13" s="362"/>
      <c r="F13" s="362"/>
      <c r="G13" s="362"/>
      <c r="H13" s="362"/>
    </row>
    <row r="14" spans="1:8">
      <c r="A14" s="360">
        <v>8</v>
      </c>
      <c r="B14" s="355" t="s">
        <v>952</v>
      </c>
      <c r="C14" s="361"/>
      <c r="D14" s="362"/>
      <c r="E14" s="362"/>
      <c r="F14" s="362"/>
      <c r="G14" s="362"/>
      <c r="H14" s="362"/>
    </row>
    <row r="15" spans="1:8">
      <c r="A15" s="360">
        <v>9</v>
      </c>
      <c r="B15" s="355" t="s">
        <v>953</v>
      </c>
      <c r="C15" s="361"/>
      <c r="D15" s="362"/>
      <c r="E15" s="362"/>
      <c r="F15" s="362"/>
      <c r="G15" s="362"/>
      <c r="H15" s="362"/>
    </row>
    <row r="16" spans="1:8">
      <c r="A16" s="360">
        <v>10</v>
      </c>
      <c r="B16" s="355" t="s">
        <v>954</v>
      </c>
      <c r="C16" s="361"/>
      <c r="D16" s="362"/>
      <c r="E16" s="362"/>
      <c r="F16" s="362"/>
      <c r="G16" s="362"/>
      <c r="H16" s="362"/>
    </row>
    <row r="17" spans="1:8">
      <c r="A17" s="360">
        <v>11</v>
      </c>
      <c r="B17" s="355" t="s">
        <v>955</v>
      </c>
      <c r="C17" s="361"/>
      <c r="D17" s="362"/>
      <c r="E17" s="362"/>
      <c r="F17" s="362"/>
      <c r="G17" s="362"/>
      <c r="H17" s="362"/>
    </row>
    <row r="18" spans="1:8">
      <c r="A18" s="360">
        <v>12</v>
      </c>
      <c r="B18" s="355" t="s">
        <v>956</v>
      </c>
      <c r="C18" s="361"/>
      <c r="D18" s="362"/>
      <c r="E18" s="362"/>
      <c r="F18" s="362"/>
      <c r="G18" s="362"/>
      <c r="H18" s="362"/>
    </row>
    <row r="19" spans="1:8">
      <c r="A19" s="360">
        <v>13</v>
      </c>
      <c r="B19" s="355" t="s">
        <v>957</v>
      </c>
      <c r="C19" s="361"/>
      <c r="D19" s="362"/>
      <c r="E19" s="362"/>
      <c r="F19" s="362"/>
      <c r="G19" s="362"/>
      <c r="H19" s="362"/>
    </row>
    <row r="20" spans="1:8">
      <c r="A20" s="360">
        <v>14</v>
      </c>
      <c r="B20" s="355" t="s">
        <v>958</v>
      </c>
      <c r="C20" s="361"/>
      <c r="D20" s="362"/>
      <c r="E20" s="362"/>
      <c r="F20" s="362"/>
      <c r="G20" s="362"/>
      <c r="H20" s="362"/>
    </row>
    <row r="21" spans="1:8">
      <c r="A21" s="360">
        <v>15</v>
      </c>
      <c r="B21" s="355" t="s">
        <v>237</v>
      </c>
      <c r="C21" s="361"/>
      <c r="D21" s="362"/>
      <c r="E21" s="362"/>
      <c r="F21" s="362"/>
      <c r="G21" s="362"/>
      <c r="H21" s="362"/>
    </row>
    <row r="22" spans="1:8">
      <c r="A22" s="360">
        <v>16</v>
      </c>
      <c r="B22" s="355" t="s">
        <v>959</v>
      </c>
      <c r="C22" s="361"/>
      <c r="D22" s="362"/>
      <c r="E22" s="362"/>
      <c r="F22" s="362"/>
      <c r="G22" s="362"/>
      <c r="H22" s="362"/>
    </row>
    <row r="23" spans="1:8">
      <c r="A23" s="363">
        <v>17</v>
      </c>
      <c r="B23" s="897" t="s">
        <v>960</v>
      </c>
      <c r="C23" s="361"/>
      <c r="D23" s="362"/>
      <c r="E23" s="362"/>
      <c r="F23" s="362"/>
      <c r="G23" s="362"/>
      <c r="H23" s="362"/>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59.xml><?xml version="1.0" encoding="utf-8"?>
<worksheet xmlns="http://schemas.openxmlformats.org/spreadsheetml/2006/main" xmlns:r="http://schemas.openxmlformats.org/officeDocument/2006/relationships">
  <sheetPr>
    <tabColor theme="9" tint="0.79998168889431442"/>
    <pageSetUpPr fitToPage="1"/>
  </sheetPr>
  <dimension ref="A2:S24"/>
  <sheetViews>
    <sheetView showGridLines="0" view="pageLayout" zoomScaleNormal="100" workbookViewId="0">
      <selection activeCell="B4" sqref="B4:S4"/>
    </sheetView>
  </sheetViews>
  <sheetFormatPr defaultRowHeight="14.4"/>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c r="A2" s="177"/>
      <c r="B2" s="118" t="s">
        <v>930</v>
      </c>
      <c r="C2" s="177"/>
      <c r="D2" s="177"/>
      <c r="E2" s="177"/>
      <c r="F2" s="177"/>
      <c r="G2" s="177"/>
      <c r="H2" s="177"/>
      <c r="I2" s="177"/>
      <c r="J2" s="177"/>
      <c r="K2" s="177"/>
      <c r="L2" s="177"/>
      <c r="M2" s="177"/>
      <c r="N2" s="177"/>
      <c r="O2" s="177"/>
      <c r="P2" s="177"/>
      <c r="Q2" s="177"/>
    </row>
    <row r="3" spans="1:19">
      <c r="A3" s="177"/>
      <c r="B3" s="177"/>
      <c r="C3" s="177"/>
      <c r="D3" s="177"/>
      <c r="E3" s="177"/>
      <c r="F3" s="177"/>
      <c r="G3" s="177"/>
      <c r="H3" s="177"/>
      <c r="I3" s="177"/>
      <c r="J3" s="177"/>
      <c r="K3" s="177"/>
      <c r="L3" s="177"/>
      <c r="M3" s="177"/>
      <c r="N3" s="177"/>
      <c r="O3" s="177"/>
      <c r="P3" s="177"/>
      <c r="Q3" s="177"/>
    </row>
    <row r="4" spans="1:19">
      <c r="A4" s="177"/>
      <c r="B4" s="177"/>
      <c r="C4" s="177"/>
      <c r="D4" s="177"/>
      <c r="E4" s="177"/>
      <c r="F4" s="177"/>
      <c r="G4" s="177"/>
      <c r="H4" s="177"/>
      <c r="I4" s="177"/>
      <c r="J4" s="177"/>
      <c r="K4" s="177"/>
      <c r="L4" s="177"/>
      <c r="M4" s="177"/>
      <c r="N4" s="177"/>
      <c r="O4" s="177"/>
      <c r="P4" s="177"/>
      <c r="Q4" s="177"/>
    </row>
    <row r="5" spans="1:19" ht="15" customHeight="1">
      <c r="A5" s="356"/>
      <c r="B5" s="1515" t="s">
        <v>939</v>
      </c>
      <c r="C5" s="1517" t="s">
        <v>961</v>
      </c>
      <c r="D5" s="1520"/>
      <c r="E5" s="1520"/>
      <c r="F5" s="1520"/>
      <c r="G5" s="1520"/>
      <c r="H5" s="1520"/>
      <c r="I5" s="1520"/>
      <c r="J5" s="1520"/>
      <c r="K5" s="1520"/>
      <c r="L5" s="1520"/>
      <c r="M5" s="1520"/>
      <c r="N5" s="1520"/>
      <c r="O5" s="1520"/>
      <c r="P5" s="1520"/>
      <c r="Q5" s="1516"/>
      <c r="R5" s="1521" t="s">
        <v>42</v>
      </c>
      <c r="S5" s="1521" t="s">
        <v>962</v>
      </c>
    </row>
    <row r="6" spans="1:19" ht="30" customHeight="1">
      <c r="A6" s="53"/>
      <c r="B6" s="1515"/>
      <c r="C6" s="365">
        <v>0</v>
      </c>
      <c r="D6" s="366">
        <v>0.02</v>
      </c>
      <c r="E6" s="365">
        <v>0.04</v>
      </c>
      <c r="F6" s="366">
        <v>0.1</v>
      </c>
      <c r="G6" s="366">
        <v>0.2</v>
      </c>
      <c r="H6" s="366">
        <v>0.35</v>
      </c>
      <c r="I6" s="366">
        <v>0.5</v>
      </c>
      <c r="J6" s="366">
        <v>0.7</v>
      </c>
      <c r="K6" s="366">
        <v>0.75</v>
      </c>
      <c r="L6" s="367">
        <v>1</v>
      </c>
      <c r="M6" s="367">
        <v>1.5</v>
      </c>
      <c r="N6" s="367">
        <v>2.5</v>
      </c>
      <c r="O6" s="367">
        <v>3.7</v>
      </c>
      <c r="P6" s="367">
        <v>12.5</v>
      </c>
      <c r="Q6" s="367" t="s">
        <v>963</v>
      </c>
      <c r="R6" s="1521"/>
      <c r="S6" s="1521"/>
    </row>
    <row r="7" spans="1:19">
      <c r="A7" s="53"/>
      <c r="B7" s="1515"/>
      <c r="C7" s="359" t="s">
        <v>6</v>
      </c>
      <c r="D7" s="359" t="s">
        <v>7</v>
      </c>
      <c r="E7" s="359" t="s">
        <v>8</v>
      </c>
      <c r="F7" s="359" t="s">
        <v>43</v>
      </c>
      <c r="G7" s="359" t="s">
        <v>44</v>
      </c>
      <c r="H7" s="359" t="s">
        <v>166</v>
      </c>
      <c r="I7" s="359" t="s">
        <v>167</v>
      </c>
      <c r="J7" s="359" t="s">
        <v>201</v>
      </c>
      <c r="K7" s="359" t="s">
        <v>453</v>
      </c>
      <c r="L7" s="359" t="s">
        <v>454</v>
      </c>
      <c r="M7" s="359" t="s">
        <v>455</v>
      </c>
      <c r="N7" s="359" t="s">
        <v>456</v>
      </c>
      <c r="O7" s="359" t="s">
        <v>457</v>
      </c>
      <c r="P7" s="359" t="s">
        <v>749</v>
      </c>
      <c r="Q7" s="359" t="s">
        <v>750</v>
      </c>
      <c r="R7" s="368" t="s">
        <v>964</v>
      </c>
      <c r="S7" s="368" t="s">
        <v>965</v>
      </c>
    </row>
    <row r="8" spans="1:19" ht="28.8">
      <c r="A8" s="360">
        <v>1</v>
      </c>
      <c r="B8" s="185" t="s">
        <v>945</v>
      </c>
      <c r="C8" s="361"/>
      <c r="D8" s="362"/>
      <c r="E8" s="362"/>
      <c r="F8" s="362"/>
      <c r="G8" s="362"/>
      <c r="H8" s="362"/>
      <c r="I8" s="362"/>
      <c r="J8" s="362"/>
      <c r="K8" s="362"/>
      <c r="L8" s="362"/>
      <c r="M8" s="362"/>
      <c r="N8" s="362"/>
      <c r="O8" s="362"/>
      <c r="P8" s="362"/>
      <c r="Q8" s="362"/>
      <c r="R8" s="362"/>
      <c r="S8" s="362"/>
    </row>
    <row r="9" spans="1:19">
      <c r="A9" s="360">
        <v>2</v>
      </c>
      <c r="B9" s="355" t="s">
        <v>946</v>
      </c>
      <c r="C9" s="361"/>
      <c r="D9" s="362"/>
      <c r="E9" s="362"/>
      <c r="F9" s="362"/>
      <c r="G9" s="362"/>
      <c r="H9" s="362"/>
      <c r="I9" s="362"/>
      <c r="J9" s="362"/>
      <c r="K9" s="362"/>
      <c r="L9" s="362"/>
      <c r="M9" s="362"/>
      <c r="N9" s="362"/>
      <c r="O9" s="362"/>
      <c r="P9" s="362"/>
      <c r="Q9" s="362"/>
      <c r="R9" s="362"/>
      <c r="S9" s="362"/>
    </row>
    <row r="10" spans="1:19">
      <c r="A10" s="360">
        <v>3</v>
      </c>
      <c r="B10" s="355" t="s">
        <v>947</v>
      </c>
      <c r="C10" s="361"/>
      <c r="D10" s="362"/>
      <c r="E10" s="362"/>
      <c r="F10" s="362"/>
      <c r="G10" s="362"/>
      <c r="H10" s="362"/>
      <c r="I10" s="362"/>
      <c r="J10" s="362"/>
      <c r="K10" s="362"/>
      <c r="L10" s="362"/>
      <c r="M10" s="362"/>
      <c r="N10" s="362"/>
      <c r="O10" s="362"/>
      <c r="P10" s="362"/>
      <c r="Q10" s="362"/>
      <c r="R10" s="362"/>
      <c r="S10" s="362"/>
    </row>
    <row r="11" spans="1:19">
      <c r="A11" s="360">
        <v>4</v>
      </c>
      <c r="B11" s="355" t="s">
        <v>948</v>
      </c>
      <c r="C11" s="361"/>
      <c r="D11" s="362"/>
      <c r="E11" s="362"/>
      <c r="F11" s="362"/>
      <c r="G11" s="362"/>
      <c r="H11" s="362"/>
      <c r="I11" s="362"/>
      <c r="J11" s="362"/>
      <c r="K11" s="362"/>
      <c r="L11" s="362"/>
      <c r="M11" s="362"/>
      <c r="N11" s="362"/>
      <c r="O11" s="362"/>
      <c r="P11" s="362"/>
      <c r="Q11" s="362"/>
      <c r="R11" s="362"/>
      <c r="S11" s="362"/>
    </row>
    <row r="12" spans="1:19">
      <c r="A12" s="360">
        <v>5</v>
      </c>
      <c r="B12" s="355" t="s">
        <v>949</v>
      </c>
      <c r="C12" s="361"/>
      <c r="D12" s="362"/>
      <c r="E12" s="362"/>
      <c r="F12" s="362"/>
      <c r="G12" s="362"/>
      <c r="H12" s="362"/>
      <c r="I12" s="362"/>
      <c r="J12" s="362"/>
      <c r="K12" s="362"/>
      <c r="L12" s="362"/>
      <c r="M12" s="362"/>
      <c r="N12" s="362"/>
      <c r="O12" s="362"/>
      <c r="P12" s="362"/>
      <c r="Q12" s="362"/>
      <c r="R12" s="362"/>
      <c r="S12" s="362"/>
    </row>
    <row r="13" spans="1:19">
      <c r="A13" s="360">
        <v>6</v>
      </c>
      <c r="B13" s="355" t="s">
        <v>950</v>
      </c>
      <c r="C13" s="361"/>
      <c r="D13" s="362"/>
      <c r="E13" s="362"/>
      <c r="F13" s="362"/>
      <c r="G13" s="362"/>
      <c r="H13" s="362"/>
      <c r="I13" s="362"/>
      <c r="J13" s="362"/>
      <c r="K13" s="362"/>
      <c r="L13" s="362"/>
      <c r="M13" s="362"/>
      <c r="N13" s="362"/>
      <c r="O13" s="362"/>
      <c r="P13" s="362"/>
      <c r="Q13" s="362"/>
      <c r="R13" s="362"/>
      <c r="S13" s="362"/>
    </row>
    <row r="14" spans="1:19">
      <c r="A14" s="360">
        <v>7</v>
      </c>
      <c r="B14" s="355" t="s">
        <v>951</v>
      </c>
      <c r="C14" s="361"/>
      <c r="D14" s="362"/>
      <c r="E14" s="362"/>
      <c r="F14" s="362"/>
      <c r="G14" s="362"/>
      <c r="H14" s="362"/>
      <c r="I14" s="362"/>
      <c r="J14" s="362"/>
      <c r="K14" s="362"/>
      <c r="L14" s="362"/>
      <c r="M14" s="362"/>
      <c r="N14" s="362"/>
      <c r="O14" s="362"/>
      <c r="P14" s="362"/>
      <c r="Q14" s="362"/>
      <c r="R14" s="362"/>
      <c r="S14" s="362"/>
    </row>
    <row r="15" spans="1:19">
      <c r="A15" s="360">
        <v>8</v>
      </c>
      <c r="B15" s="355" t="s">
        <v>966</v>
      </c>
      <c r="C15" s="361"/>
      <c r="D15" s="362"/>
      <c r="E15" s="362"/>
      <c r="F15" s="362"/>
      <c r="G15" s="362"/>
      <c r="H15" s="362"/>
      <c r="I15" s="362"/>
      <c r="J15" s="362"/>
      <c r="K15" s="362"/>
      <c r="L15" s="362"/>
      <c r="M15" s="362"/>
      <c r="N15" s="362"/>
      <c r="O15" s="362"/>
      <c r="P15" s="362"/>
      <c r="Q15" s="362"/>
      <c r="R15" s="362"/>
      <c r="S15" s="362"/>
    </row>
    <row r="16" spans="1:19">
      <c r="A16" s="360">
        <v>9</v>
      </c>
      <c r="B16" s="355" t="s">
        <v>967</v>
      </c>
      <c r="C16" s="361"/>
      <c r="D16" s="362"/>
      <c r="E16" s="362"/>
      <c r="F16" s="362"/>
      <c r="G16" s="362"/>
      <c r="H16" s="362"/>
      <c r="I16" s="362"/>
      <c r="J16" s="362"/>
      <c r="K16" s="362"/>
      <c r="L16" s="362"/>
      <c r="M16" s="362"/>
      <c r="N16" s="362"/>
      <c r="O16" s="362"/>
      <c r="P16" s="362"/>
      <c r="Q16" s="362"/>
      <c r="R16" s="362"/>
      <c r="S16" s="362"/>
    </row>
    <row r="17" spans="1:19">
      <c r="A17" s="360">
        <v>10</v>
      </c>
      <c r="B17" s="355" t="s">
        <v>954</v>
      </c>
      <c r="C17" s="361"/>
      <c r="D17" s="362"/>
      <c r="E17" s="362"/>
      <c r="F17" s="362"/>
      <c r="G17" s="362"/>
      <c r="H17" s="362"/>
      <c r="I17" s="362"/>
      <c r="J17" s="362"/>
      <c r="K17" s="362"/>
      <c r="L17" s="362"/>
      <c r="M17" s="362"/>
      <c r="N17" s="362"/>
      <c r="O17" s="362"/>
      <c r="P17" s="362"/>
      <c r="Q17" s="362"/>
      <c r="R17" s="362"/>
      <c r="S17" s="362"/>
    </row>
    <row r="18" spans="1:19" ht="28.8">
      <c r="A18" s="360">
        <v>11</v>
      </c>
      <c r="B18" s="355" t="s">
        <v>955</v>
      </c>
      <c r="C18" s="361"/>
      <c r="D18" s="362"/>
      <c r="E18" s="362"/>
      <c r="F18" s="362"/>
      <c r="G18" s="362"/>
      <c r="H18" s="362"/>
      <c r="I18" s="362"/>
      <c r="J18" s="362"/>
      <c r="K18" s="362"/>
      <c r="L18" s="362"/>
      <c r="M18" s="362"/>
      <c r="N18" s="362"/>
      <c r="O18" s="362"/>
      <c r="P18" s="362"/>
      <c r="Q18" s="362"/>
      <c r="R18" s="362"/>
      <c r="S18" s="362"/>
    </row>
    <row r="19" spans="1:19">
      <c r="A19" s="360">
        <v>12</v>
      </c>
      <c r="B19" s="355" t="s">
        <v>956</v>
      </c>
      <c r="C19" s="361"/>
      <c r="D19" s="362"/>
      <c r="E19" s="362"/>
      <c r="F19" s="362"/>
      <c r="G19" s="362"/>
      <c r="H19" s="362"/>
      <c r="I19" s="362"/>
      <c r="J19" s="362"/>
      <c r="K19" s="362"/>
      <c r="L19" s="362"/>
      <c r="M19" s="362"/>
      <c r="N19" s="362"/>
      <c r="O19" s="362"/>
      <c r="P19" s="362"/>
      <c r="Q19" s="362"/>
      <c r="R19" s="362"/>
      <c r="S19" s="362"/>
    </row>
    <row r="20" spans="1:19" ht="28.8">
      <c r="A20" s="360">
        <v>13</v>
      </c>
      <c r="B20" s="355" t="s">
        <v>968</v>
      </c>
      <c r="C20" s="361"/>
      <c r="D20" s="362"/>
      <c r="E20" s="362"/>
      <c r="F20" s="362"/>
      <c r="G20" s="362"/>
      <c r="H20" s="362"/>
      <c r="I20" s="362"/>
      <c r="J20" s="362"/>
      <c r="K20" s="362"/>
      <c r="L20" s="362"/>
      <c r="M20" s="362"/>
      <c r="N20" s="362"/>
      <c r="O20" s="362"/>
      <c r="P20" s="362"/>
      <c r="Q20" s="362"/>
      <c r="R20" s="362"/>
      <c r="S20" s="362"/>
    </row>
    <row r="21" spans="1:19" ht="28.8">
      <c r="A21" s="360">
        <v>14</v>
      </c>
      <c r="B21" s="355" t="s">
        <v>969</v>
      </c>
      <c r="C21" s="361"/>
      <c r="D21" s="362"/>
      <c r="E21" s="362"/>
      <c r="F21" s="362"/>
      <c r="G21" s="362"/>
      <c r="H21" s="362"/>
      <c r="I21" s="362"/>
      <c r="J21" s="362"/>
      <c r="K21" s="362"/>
      <c r="L21" s="362"/>
      <c r="M21" s="362"/>
      <c r="N21" s="362"/>
      <c r="O21" s="362"/>
      <c r="P21" s="362"/>
      <c r="Q21" s="362"/>
      <c r="R21" s="362"/>
      <c r="S21" s="362"/>
    </row>
    <row r="22" spans="1:19">
      <c r="A22" s="360">
        <v>15</v>
      </c>
      <c r="B22" s="355" t="s">
        <v>970</v>
      </c>
      <c r="C22" s="361"/>
      <c r="D22" s="362"/>
      <c r="E22" s="362"/>
      <c r="F22" s="362"/>
      <c r="G22" s="362"/>
      <c r="H22" s="362"/>
      <c r="I22" s="362"/>
      <c r="J22" s="362"/>
      <c r="K22" s="362"/>
      <c r="L22" s="362"/>
      <c r="M22" s="362"/>
      <c r="N22" s="362"/>
      <c r="O22" s="362"/>
      <c r="P22" s="362"/>
      <c r="Q22" s="362"/>
      <c r="R22" s="362"/>
      <c r="S22" s="362"/>
    </row>
    <row r="23" spans="1:19">
      <c r="A23" s="360">
        <v>16</v>
      </c>
      <c r="B23" s="355" t="s">
        <v>959</v>
      </c>
      <c r="C23" s="361"/>
      <c r="D23" s="362"/>
      <c r="E23" s="362"/>
      <c r="F23" s="362"/>
      <c r="G23" s="362"/>
      <c r="H23" s="362"/>
      <c r="I23" s="362"/>
      <c r="J23" s="362"/>
      <c r="K23" s="362"/>
      <c r="L23" s="362"/>
      <c r="M23" s="362"/>
      <c r="N23" s="362"/>
      <c r="O23" s="362"/>
      <c r="P23" s="362"/>
      <c r="Q23" s="362"/>
      <c r="R23" s="362"/>
      <c r="S23" s="362"/>
    </row>
    <row r="24" spans="1:19">
      <c r="A24" s="363">
        <v>17</v>
      </c>
      <c r="B24" s="364" t="s">
        <v>960</v>
      </c>
      <c r="C24" s="361"/>
      <c r="D24" s="362"/>
      <c r="E24" s="362"/>
      <c r="F24" s="362"/>
      <c r="G24" s="362"/>
      <c r="H24" s="362"/>
      <c r="I24" s="362"/>
      <c r="J24" s="362"/>
      <c r="K24" s="362"/>
      <c r="L24" s="362"/>
      <c r="M24" s="362"/>
      <c r="N24" s="362"/>
      <c r="O24" s="362"/>
      <c r="P24" s="362"/>
      <c r="Q24" s="362"/>
      <c r="R24" s="362"/>
      <c r="S24" s="362"/>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6.xml><?xml version="1.0" encoding="utf-8"?>
<worksheet xmlns="http://schemas.openxmlformats.org/spreadsheetml/2006/main" xmlns:r="http://schemas.openxmlformats.org/officeDocument/2006/relationships">
  <sheetPr>
    <tabColor theme="9" tint="0.79998168889431442"/>
  </sheetPr>
  <dimension ref="A1:F13"/>
  <sheetViews>
    <sheetView showGridLines="0" view="pageLayout" zoomScale="115" zoomScaleNormal="100" zoomScalePageLayoutView="115" workbookViewId="0">
      <selection activeCell="A3" sqref="A3"/>
    </sheetView>
  </sheetViews>
  <sheetFormatPr defaultRowHeight="14.4"/>
  <cols>
    <col min="1" max="1" width="4.5546875" customWidth="1"/>
    <col min="2" max="2" width="68.109375" customWidth="1"/>
    <col min="3" max="3" width="21.109375" customWidth="1"/>
    <col min="4" max="4" width="32.109375" customWidth="1"/>
  </cols>
  <sheetData>
    <row r="1" spans="1:6">
      <c r="A1" s="1"/>
      <c r="B1" s="1"/>
      <c r="C1" s="1"/>
      <c r="D1" s="1"/>
      <c r="E1" s="1"/>
      <c r="F1" s="1"/>
    </row>
    <row r="2" spans="1:6">
      <c r="A2" s="8" t="s">
        <v>1</v>
      </c>
      <c r="B2" s="1"/>
      <c r="C2" s="1"/>
      <c r="D2" s="1"/>
      <c r="E2" s="1"/>
      <c r="F2" s="1"/>
    </row>
    <row r="3" spans="1:6">
      <c r="A3" s="1"/>
      <c r="B3" s="1"/>
      <c r="C3" s="1"/>
      <c r="D3" s="1"/>
      <c r="E3" s="1"/>
      <c r="F3" s="1"/>
    </row>
    <row r="4" spans="1:6">
      <c r="A4" s="1"/>
      <c r="B4" s="1"/>
      <c r="C4" s="1"/>
      <c r="D4" s="1"/>
      <c r="E4" s="1"/>
      <c r="F4" s="1"/>
    </row>
    <row r="5" spans="1:6">
      <c r="A5" s="23"/>
      <c r="B5" s="24"/>
      <c r="C5" s="18" t="s">
        <v>6</v>
      </c>
      <c r="D5" s="18" t="s">
        <v>7</v>
      </c>
      <c r="E5" s="1"/>
      <c r="F5" s="1"/>
    </row>
    <row r="6" spans="1:6">
      <c r="A6" s="23"/>
      <c r="B6" s="24"/>
      <c r="C6" s="18" t="s">
        <v>106</v>
      </c>
      <c r="D6" s="18" t="s">
        <v>107</v>
      </c>
      <c r="E6" s="1"/>
      <c r="F6" s="1"/>
    </row>
    <row r="7" spans="1:6" ht="28.8">
      <c r="A7" s="18">
        <v>1</v>
      </c>
      <c r="B7" s="25" t="s">
        <v>108</v>
      </c>
      <c r="C7" s="18"/>
      <c r="D7" s="18"/>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sheetPr>
    <tabColor rgb="FF0070C0"/>
    <pageSetUpPr fitToPage="1"/>
  </sheetPr>
  <dimension ref="B2:L18"/>
  <sheetViews>
    <sheetView showGridLines="0" zoomScaleNormal="100" workbookViewId="0">
      <selection activeCell="B4" sqref="B4:S4"/>
    </sheetView>
  </sheetViews>
  <sheetFormatPr defaultColWidth="9.109375" defaultRowHeight="14.4"/>
  <cols>
    <col min="12" max="12" width="32.88671875" customWidth="1"/>
  </cols>
  <sheetData>
    <row r="2" spans="2:12">
      <c r="B2" t="s">
        <v>1869</v>
      </c>
    </row>
    <row r="3" spans="2:12">
      <c r="B3" t="s">
        <v>1870</v>
      </c>
    </row>
    <row r="5" spans="2:12">
      <c r="B5" s="1196" t="s">
        <v>1429</v>
      </c>
      <c r="C5" s="1197"/>
      <c r="D5" s="1197"/>
      <c r="E5" s="1197"/>
      <c r="F5" s="1197"/>
      <c r="G5" s="1197"/>
      <c r="H5" s="1197"/>
      <c r="I5" s="1197"/>
      <c r="J5" s="1197"/>
      <c r="K5" s="1197"/>
      <c r="L5" s="1198"/>
    </row>
    <row r="6" spans="2:12">
      <c r="B6" s="1199" t="s">
        <v>1430</v>
      </c>
      <c r="C6" s="1195"/>
      <c r="D6" s="1195"/>
      <c r="E6" s="1195"/>
      <c r="F6" s="1195"/>
      <c r="G6" s="1195"/>
      <c r="H6" s="1195"/>
      <c r="I6" s="1195"/>
      <c r="J6" s="1195"/>
      <c r="K6" s="1195"/>
      <c r="L6" s="1200"/>
    </row>
    <row r="7" spans="2:12" ht="22.5" customHeight="1">
      <c r="B7" s="1199" t="s">
        <v>1431</v>
      </c>
      <c r="C7" s="1195"/>
      <c r="D7" s="1195"/>
      <c r="E7" s="1195"/>
      <c r="F7" s="1195"/>
      <c r="G7" s="1195"/>
      <c r="H7" s="1195"/>
      <c r="I7" s="1195"/>
      <c r="J7" s="1195"/>
      <c r="K7" s="1195"/>
      <c r="L7" s="1200"/>
    </row>
    <row r="8" spans="2:12">
      <c r="B8" s="1199" t="s">
        <v>1432</v>
      </c>
      <c r="C8" s="1195"/>
      <c r="D8" s="1195"/>
      <c r="E8" s="1195"/>
      <c r="F8" s="1195"/>
      <c r="G8" s="1195"/>
      <c r="H8" s="1195"/>
      <c r="I8" s="1195"/>
      <c r="J8" s="1195"/>
      <c r="K8" s="1195"/>
      <c r="L8" s="1200"/>
    </row>
    <row r="9" spans="2:12" ht="22.5" customHeight="1">
      <c r="B9" s="1199" t="s">
        <v>1433</v>
      </c>
      <c r="C9" s="1195"/>
      <c r="D9" s="1195"/>
      <c r="E9" s="1195"/>
      <c r="F9" s="1195"/>
      <c r="G9" s="1195"/>
      <c r="H9" s="1195"/>
      <c r="I9" s="1195"/>
      <c r="J9" s="1195"/>
      <c r="K9" s="1195"/>
      <c r="L9" s="1200"/>
    </row>
    <row r="10" spans="2:12" ht="22.5" customHeight="1">
      <c r="B10" s="1199" t="s">
        <v>1434</v>
      </c>
      <c r="C10" s="1195"/>
      <c r="D10" s="1195"/>
      <c r="E10" s="1195"/>
      <c r="F10" s="1195"/>
      <c r="G10" s="1195"/>
      <c r="H10" s="1195"/>
      <c r="I10" s="1195"/>
      <c r="J10" s="1195"/>
      <c r="K10" s="1195"/>
      <c r="L10" s="1200"/>
    </row>
    <row r="11" spans="2:12">
      <c r="B11" s="1199" t="s">
        <v>1435</v>
      </c>
      <c r="C11" s="1195"/>
      <c r="D11" s="1195"/>
      <c r="E11" s="1195"/>
      <c r="F11" s="1195"/>
      <c r="G11" s="1195"/>
      <c r="H11" s="1195"/>
      <c r="I11" s="1195"/>
      <c r="J11" s="1195"/>
      <c r="K11" s="1195"/>
      <c r="L11" s="1200"/>
    </row>
    <row r="12" spans="2:12" ht="22.5" customHeight="1">
      <c r="B12" s="1201" t="s">
        <v>1436</v>
      </c>
      <c r="C12" s="1202"/>
      <c r="D12" s="1202"/>
      <c r="E12" s="1202"/>
      <c r="F12" s="1202"/>
      <c r="G12" s="1202"/>
      <c r="H12" s="1202"/>
      <c r="I12" s="1202"/>
      <c r="J12" s="1202"/>
      <c r="K12" s="1202"/>
      <c r="L12" s="1203"/>
    </row>
    <row r="13" spans="2:12" ht="22.5" customHeight="1"/>
    <row r="14" spans="2:12" ht="22.5" customHeight="1">
      <c r="B14" s="1194"/>
      <c r="C14" s="1194"/>
      <c r="D14" s="1194"/>
      <c r="E14" s="1194"/>
      <c r="F14" s="1194"/>
      <c r="G14" s="1194"/>
      <c r="H14" s="1194"/>
      <c r="I14" s="1194"/>
      <c r="J14" s="1194"/>
      <c r="K14" s="1194"/>
      <c r="L14" s="1194"/>
    </row>
    <row r="15" spans="2:12" ht="22.5" customHeight="1">
      <c r="B15" s="1195"/>
      <c r="C15" s="1195"/>
      <c r="D15" s="1195"/>
      <c r="E15" s="1195"/>
      <c r="F15" s="1195"/>
      <c r="G15" s="1195"/>
      <c r="H15" s="1195"/>
      <c r="I15" s="1195"/>
      <c r="J15" s="1195"/>
      <c r="K15" s="1195"/>
      <c r="L15" s="1195"/>
    </row>
    <row r="16" spans="2:12" ht="22.5" customHeight="1">
      <c r="B16" s="1194"/>
      <c r="C16" s="1194"/>
      <c r="D16" s="1194"/>
      <c r="E16" s="1194"/>
      <c r="F16" s="1194"/>
      <c r="G16" s="1194"/>
      <c r="H16" s="1194"/>
      <c r="I16" s="1194"/>
      <c r="J16" s="1194"/>
      <c r="K16" s="1194"/>
      <c r="L16" s="1194"/>
    </row>
    <row r="17" ht="22.5" customHeight="1"/>
    <row r="18" ht="22.5" customHeight="1"/>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hyperlink ref="B6:L6" location="'EU CR6'!A1" display="Template EU CR6 – IRB approach – Credit risk exposures by exposure class and PD range"/>
    <hyperlink ref="B7:L7" location="'EU CR6-A'!A1" display="Template EU CR6-A – Scope of the use of IRB and SA approaches"/>
    <hyperlink ref="B8:L8" location="'EU CR7'!A1" display="Template EU CR7 – IRB approach – Effect on the RWEAs of credit derivatives used as CRM techniques"/>
    <hyperlink ref="B9:L9" location="'EU CR7-A'!A1" display="Template EU CR7-A – IRB approach – Disclosure of the extent of the use of CRM techniques"/>
    <hyperlink ref="B10:L10" location="'EU CR8'!A1" display="Template EU CR8 –  RWEA flow statements of credit risk exposures under the IRB approach "/>
    <hyperlink ref="B11:L11" location="'EU CR9'!A1" display="Template CR9 –IRB approach – Back-testing of PD per exposure class (fixed PD scale)"/>
    <hyperlink ref="B12:L12" location="'EU CR9.1'!A1" display="Template CR9.1 –IRB approach – Back-testing of PD per exposure class (only for  PD estimates according to point (f) of Article 180(1) CRR)"/>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1.xml><?xml version="1.0" encoding="utf-8"?>
<worksheet xmlns="http://schemas.openxmlformats.org/spreadsheetml/2006/main" xmlns:r="http://schemas.openxmlformats.org/officeDocument/2006/relationships">
  <sheetPr>
    <tabColor theme="5" tint="0.79998168889431442"/>
    <pageSetUpPr fitToPage="1"/>
  </sheetPr>
  <dimension ref="A1:C10"/>
  <sheetViews>
    <sheetView showGridLines="0" view="pageLayout" zoomScaleNormal="100" workbookViewId="0">
      <selection activeCell="B4" sqref="B4:S4"/>
    </sheetView>
  </sheetViews>
  <sheetFormatPr defaultColWidth="9.109375" defaultRowHeight="14.4"/>
  <cols>
    <col min="1" max="1" width="15" customWidth="1"/>
    <col min="2" max="2" width="12.33203125" bestFit="1" customWidth="1"/>
    <col min="3" max="3" width="73.5546875" customWidth="1"/>
  </cols>
  <sheetData>
    <row r="1" spans="1:3" ht="17.399999999999999">
      <c r="A1" s="898" t="s">
        <v>1429</v>
      </c>
      <c r="B1" s="375"/>
      <c r="C1" s="375"/>
    </row>
    <row r="2" spans="1:3" ht="21">
      <c r="A2" t="s">
        <v>127</v>
      </c>
      <c r="B2" s="351"/>
      <c r="C2" s="340"/>
    </row>
    <row r="3" spans="1:3" ht="21">
      <c r="B3" s="351"/>
      <c r="C3" s="340"/>
    </row>
    <row r="4" spans="1:3" ht="21">
      <c r="B4" s="351"/>
      <c r="C4" s="340"/>
    </row>
    <row r="5" spans="1:3">
      <c r="A5" s="55" t="s">
        <v>128</v>
      </c>
      <c r="B5" s="55" t="s">
        <v>122</v>
      </c>
      <c r="C5" s="527" t="s">
        <v>114</v>
      </c>
    </row>
    <row r="6" spans="1:3" ht="28.8">
      <c r="A6" s="55" t="s">
        <v>1437</v>
      </c>
      <c r="B6" s="55" t="s">
        <v>116</v>
      </c>
      <c r="C6" s="527" t="s">
        <v>1438</v>
      </c>
    </row>
    <row r="7" spans="1:3" ht="129.6">
      <c r="A7" s="55" t="s">
        <v>1439</v>
      </c>
      <c r="B7" s="55" t="s">
        <v>119</v>
      </c>
      <c r="C7" s="342" t="s">
        <v>1440</v>
      </c>
    </row>
    <row r="8" spans="1:3" ht="57.6">
      <c r="A8" s="55" t="s">
        <v>1441</v>
      </c>
      <c r="B8" s="55" t="s">
        <v>916</v>
      </c>
      <c r="C8" s="527" t="s">
        <v>1442</v>
      </c>
    </row>
    <row r="9" spans="1:3" ht="72">
      <c r="A9" s="55" t="s">
        <v>1443</v>
      </c>
      <c r="B9" s="55" t="s">
        <v>139</v>
      </c>
      <c r="C9" s="342" t="s">
        <v>1444</v>
      </c>
    </row>
    <row r="10" spans="1:3" ht="187.2">
      <c r="A10" s="55" t="s">
        <v>1445</v>
      </c>
      <c r="B10" s="55" t="s">
        <v>141</v>
      </c>
      <c r="C10" s="342" t="s">
        <v>1446</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2.xml><?xml version="1.0" encoding="utf-8"?>
<worksheet xmlns="http://schemas.openxmlformats.org/spreadsheetml/2006/main" xmlns:r="http://schemas.openxmlformats.org/officeDocument/2006/relationships">
  <sheetPr>
    <tabColor theme="9" tint="0.79998168889431442"/>
    <pageSetUpPr fitToPage="1"/>
  </sheetPr>
  <dimension ref="A1:N50"/>
  <sheetViews>
    <sheetView showGridLines="0" view="pageLayout" zoomScaleNormal="100" workbookViewId="0">
      <selection activeCell="B4" sqref="B4:S4"/>
    </sheetView>
  </sheetViews>
  <sheetFormatPr defaultColWidth="9.109375" defaultRowHeight="14.4"/>
  <cols>
    <col min="1" max="1" width="16" customWidth="1"/>
    <col min="2" max="2" width="20" customWidth="1"/>
    <col min="3" max="3" width="13.6640625" customWidth="1"/>
    <col min="4" max="4" width="13.5546875" customWidth="1"/>
    <col min="5" max="5" width="15.109375" customWidth="1"/>
    <col min="6" max="6" width="19.44140625" customWidth="1"/>
    <col min="7" max="7" width="14.109375" customWidth="1"/>
    <col min="8" max="8" width="11.33203125" customWidth="1"/>
    <col min="9" max="9" width="14.44140625" customWidth="1"/>
    <col min="10" max="10" width="17.5546875" customWidth="1"/>
    <col min="11" max="11" width="15.109375" customWidth="1"/>
    <col min="12" max="12" width="15.5546875" customWidth="1"/>
    <col min="13" max="13" width="15.6640625" customWidth="1"/>
    <col min="14" max="14" width="12.6640625" customWidth="1"/>
  </cols>
  <sheetData>
    <row r="1" spans="1:14" ht="16.8">
      <c r="A1" s="899" t="s">
        <v>1430</v>
      </c>
      <c r="B1" s="2"/>
      <c r="C1" s="2"/>
      <c r="D1" s="2"/>
      <c r="E1" s="2"/>
      <c r="F1" s="2"/>
      <c r="G1" s="2"/>
      <c r="H1" s="2"/>
      <c r="I1" s="2"/>
      <c r="J1" s="2"/>
      <c r="K1" s="2"/>
      <c r="L1" s="2"/>
      <c r="M1" s="419"/>
      <c r="N1" s="2"/>
    </row>
    <row r="2" spans="1:14">
      <c r="A2" s="2"/>
      <c r="B2" s="2"/>
      <c r="C2" s="2"/>
      <c r="D2" s="2"/>
      <c r="E2" s="2"/>
      <c r="F2" s="2"/>
      <c r="G2" s="2"/>
      <c r="H2" s="2"/>
      <c r="I2" s="2"/>
      <c r="J2" s="2"/>
      <c r="K2" s="2"/>
      <c r="L2" s="2"/>
      <c r="M2" s="2"/>
      <c r="N2" s="2"/>
    </row>
    <row r="3" spans="1:14">
      <c r="A3" s="50"/>
      <c r="B3" s="2"/>
      <c r="C3" s="2"/>
      <c r="D3" s="2"/>
      <c r="E3" s="2"/>
      <c r="F3" s="2"/>
      <c r="G3" s="2"/>
      <c r="H3" s="2"/>
      <c r="I3" s="2"/>
      <c r="J3" s="2"/>
      <c r="K3" s="2"/>
      <c r="L3" s="2"/>
      <c r="M3" s="2"/>
      <c r="N3" s="2"/>
    </row>
    <row r="4" spans="1:14" ht="86.4">
      <c r="A4" s="1524" t="s">
        <v>1447</v>
      </c>
      <c r="B4" s="376" t="s">
        <v>1448</v>
      </c>
      <c r="C4" s="376" t="s">
        <v>842</v>
      </c>
      <c r="D4" s="376" t="s">
        <v>1449</v>
      </c>
      <c r="E4" s="119" t="s">
        <v>1450</v>
      </c>
      <c r="F4" s="119" t="s">
        <v>941</v>
      </c>
      <c r="G4" s="119" t="s">
        <v>1451</v>
      </c>
      <c r="H4" s="119" t="s">
        <v>1452</v>
      </c>
      <c r="I4" s="119" t="s">
        <v>1453</v>
      </c>
      <c r="J4" s="119" t="s">
        <v>1454</v>
      </c>
      <c r="K4" s="376" t="s">
        <v>1455</v>
      </c>
      <c r="L4" s="376" t="s">
        <v>1456</v>
      </c>
      <c r="M4" s="376" t="s">
        <v>1457</v>
      </c>
      <c r="N4" s="376" t="s">
        <v>1458</v>
      </c>
    </row>
    <row r="5" spans="1:14">
      <c r="A5" s="1525"/>
      <c r="B5" s="528" t="s">
        <v>6</v>
      </c>
      <c r="C5" s="528" t="s">
        <v>7</v>
      </c>
      <c r="D5" s="528" t="s">
        <v>8</v>
      </c>
      <c r="E5" s="528" t="s">
        <v>43</v>
      </c>
      <c r="F5" s="528" t="s">
        <v>44</v>
      </c>
      <c r="G5" s="528" t="s">
        <v>166</v>
      </c>
      <c r="H5" s="528" t="s">
        <v>167</v>
      </c>
      <c r="I5" s="528" t="s">
        <v>201</v>
      </c>
      <c r="J5" s="528" t="s">
        <v>453</v>
      </c>
      <c r="K5" s="528" t="s">
        <v>454</v>
      </c>
      <c r="L5" s="528" t="s">
        <v>455</v>
      </c>
      <c r="M5" s="528" t="s">
        <v>456</v>
      </c>
      <c r="N5" s="528" t="s">
        <v>457</v>
      </c>
    </row>
    <row r="6" spans="1:14" ht="28.8">
      <c r="A6" s="529" t="s">
        <v>1459</v>
      </c>
      <c r="B6" s="530"/>
      <c r="C6" s="531"/>
      <c r="D6" s="532"/>
      <c r="E6" s="532"/>
      <c r="F6" s="532"/>
      <c r="G6" s="532"/>
      <c r="H6" s="532"/>
      <c r="I6" s="532"/>
      <c r="J6" s="532"/>
      <c r="K6" s="532"/>
      <c r="L6" s="532"/>
      <c r="M6" s="532"/>
      <c r="N6" s="532"/>
    </row>
    <row r="7" spans="1:14">
      <c r="A7" s="533"/>
      <c r="B7" s="534" t="s">
        <v>1460</v>
      </c>
      <c r="C7" s="531"/>
      <c r="D7" s="532"/>
      <c r="E7" s="532"/>
      <c r="F7" s="532"/>
      <c r="G7" s="532"/>
      <c r="H7" s="532"/>
      <c r="I7" s="532"/>
      <c r="J7" s="532"/>
      <c r="K7" s="532"/>
      <c r="L7" s="532"/>
      <c r="M7" s="532"/>
      <c r="N7" s="532"/>
    </row>
    <row r="8" spans="1:14">
      <c r="A8" s="535"/>
      <c r="B8" s="536" t="s">
        <v>1461</v>
      </c>
      <c r="C8" s="531"/>
      <c r="D8" s="532"/>
      <c r="E8" s="532"/>
      <c r="F8" s="532"/>
      <c r="G8" s="532"/>
      <c r="H8" s="532"/>
      <c r="I8" s="532"/>
      <c r="J8" s="532"/>
      <c r="K8" s="532"/>
      <c r="L8" s="532"/>
      <c r="M8" s="532"/>
      <c r="N8" s="532"/>
    </row>
    <row r="9" spans="1:14">
      <c r="A9" s="535"/>
      <c r="B9" s="536" t="s">
        <v>1462</v>
      </c>
      <c r="C9" s="531"/>
      <c r="D9" s="532"/>
      <c r="E9" s="532"/>
      <c r="F9" s="532"/>
      <c r="G9" s="532"/>
      <c r="H9" s="532"/>
      <c r="I9" s="532"/>
      <c r="J9" s="532"/>
      <c r="K9" s="532"/>
      <c r="L9" s="532"/>
      <c r="M9" s="532"/>
      <c r="N9" s="532"/>
    </row>
    <row r="10" spans="1:14">
      <c r="A10" s="535"/>
      <c r="B10" s="534" t="s">
        <v>1463</v>
      </c>
      <c r="C10" s="531"/>
      <c r="D10" s="532"/>
      <c r="E10" s="532"/>
      <c r="F10" s="532"/>
      <c r="G10" s="532"/>
      <c r="H10" s="532"/>
      <c r="I10" s="532"/>
      <c r="J10" s="532"/>
      <c r="K10" s="532"/>
      <c r="L10" s="532"/>
      <c r="M10" s="532"/>
      <c r="N10" s="532"/>
    </row>
    <row r="11" spans="1:14">
      <c r="A11" s="535"/>
      <c r="B11" s="534" t="s">
        <v>1464</v>
      </c>
      <c r="C11" s="531"/>
      <c r="D11" s="532"/>
      <c r="E11" s="532"/>
      <c r="F11" s="532"/>
      <c r="G11" s="532"/>
      <c r="H11" s="532"/>
      <c r="I11" s="532"/>
      <c r="J11" s="532"/>
      <c r="K11" s="532"/>
      <c r="L11" s="532"/>
      <c r="M11" s="532"/>
      <c r="N11" s="532"/>
    </row>
    <row r="12" spans="1:14">
      <c r="A12" s="535"/>
      <c r="B12" s="534" t="s">
        <v>1465</v>
      </c>
      <c r="C12" s="531"/>
      <c r="D12" s="532"/>
      <c r="E12" s="532"/>
      <c r="F12" s="532"/>
      <c r="G12" s="532"/>
      <c r="H12" s="532"/>
      <c r="I12" s="532"/>
      <c r="J12" s="532"/>
      <c r="K12" s="532"/>
      <c r="L12" s="532"/>
      <c r="M12" s="532"/>
      <c r="N12" s="532"/>
    </row>
    <row r="13" spans="1:14">
      <c r="A13" s="535"/>
      <c r="B13" s="534" t="s">
        <v>1466</v>
      </c>
      <c r="C13" s="531"/>
      <c r="D13" s="532"/>
      <c r="E13" s="532"/>
      <c r="F13" s="532"/>
      <c r="G13" s="532"/>
      <c r="H13" s="532"/>
      <c r="I13" s="532"/>
      <c r="J13" s="532"/>
      <c r="K13" s="532"/>
      <c r="L13" s="532"/>
      <c r="M13" s="532"/>
      <c r="N13" s="532"/>
    </row>
    <row r="14" spans="1:14">
      <c r="A14" s="535"/>
      <c r="B14" s="536" t="s">
        <v>1467</v>
      </c>
      <c r="C14" s="531"/>
      <c r="D14" s="532"/>
      <c r="E14" s="532"/>
      <c r="F14" s="532"/>
      <c r="G14" s="532"/>
      <c r="H14" s="532"/>
      <c r="I14" s="532"/>
      <c r="J14" s="532"/>
      <c r="K14" s="532"/>
      <c r="L14" s="532"/>
      <c r="M14" s="532"/>
      <c r="N14" s="532"/>
    </row>
    <row r="15" spans="1:14">
      <c r="A15" s="535"/>
      <c r="B15" s="536" t="s">
        <v>1468</v>
      </c>
      <c r="C15" s="531"/>
      <c r="D15" s="532"/>
      <c r="E15" s="532"/>
      <c r="F15" s="532"/>
      <c r="G15" s="532"/>
      <c r="H15" s="532"/>
      <c r="I15" s="532"/>
      <c r="J15" s="532"/>
      <c r="K15" s="532"/>
      <c r="L15" s="532"/>
      <c r="M15" s="532"/>
      <c r="N15" s="532"/>
    </row>
    <row r="16" spans="1:14">
      <c r="A16" s="535"/>
      <c r="B16" s="534" t="s">
        <v>1469</v>
      </c>
      <c r="C16" s="531"/>
      <c r="D16" s="532"/>
      <c r="E16" s="532"/>
      <c r="F16" s="532"/>
      <c r="G16" s="532"/>
      <c r="H16" s="532"/>
      <c r="I16" s="532"/>
      <c r="J16" s="532"/>
      <c r="K16" s="532"/>
      <c r="L16" s="532"/>
      <c r="M16" s="532"/>
      <c r="N16" s="532"/>
    </row>
    <row r="17" spans="1:14">
      <c r="A17" s="535"/>
      <c r="B17" s="536" t="s">
        <v>1470</v>
      </c>
      <c r="C17" s="531"/>
      <c r="D17" s="532"/>
      <c r="E17" s="532"/>
      <c r="F17" s="532"/>
      <c r="G17" s="532"/>
      <c r="H17" s="532"/>
      <c r="I17" s="532"/>
      <c r="J17" s="532"/>
      <c r="K17" s="532"/>
      <c r="L17" s="532"/>
      <c r="M17" s="532"/>
      <c r="N17" s="532"/>
    </row>
    <row r="18" spans="1:14">
      <c r="A18" s="535"/>
      <c r="B18" s="536" t="s">
        <v>1471</v>
      </c>
      <c r="C18" s="531"/>
      <c r="D18" s="532"/>
      <c r="E18" s="532"/>
      <c r="F18" s="532"/>
      <c r="G18" s="532"/>
      <c r="H18" s="532"/>
      <c r="I18" s="532"/>
      <c r="J18" s="532"/>
      <c r="K18" s="532"/>
      <c r="L18" s="532"/>
      <c r="M18" s="532"/>
      <c r="N18" s="532"/>
    </row>
    <row r="19" spans="1:14">
      <c r="A19" s="535"/>
      <c r="B19" s="534" t="s">
        <v>1472</v>
      </c>
      <c r="C19" s="531"/>
      <c r="D19" s="532"/>
      <c r="E19" s="532"/>
      <c r="F19" s="532"/>
      <c r="G19" s="532"/>
      <c r="H19" s="532"/>
      <c r="I19" s="532"/>
      <c r="J19" s="532"/>
      <c r="K19" s="532"/>
      <c r="L19" s="532"/>
      <c r="M19" s="532"/>
      <c r="N19" s="532"/>
    </row>
    <row r="20" spans="1:14">
      <c r="A20" s="535"/>
      <c r="B20" s="536" t="s">
        <v>1473</v>
      </c>
      <c r="C20" s="531"/>
      <c r="D20" s="532"/>
      <c r="E20" s="532"/>
      <c r="F20" s="532"/>
      <c r="G20" s="532"/>
      <c r="H20" s="532"/>
      <c r="I20" s="532"/>
      <c r="J20" s="532"/>
      <c r="K20" s="532"/>
      <c r="L20" s="532"/>
      <c r="M20" s="532"/>
      <c r="N20" s="532"/>
    </row>
    <row r="21" spans="1:14">
      <c r="A21" s="535"/>
      <c r="B21" s="536" t="s">
        <v>1474</v>
      </c>
      <c r="C21" s="531"/>
      <c r="D21" s="532"/>
      <c r="E21" s="532"/>
      <c r="F21" s="532"/>
      <c r="G21" s="532"/>
      <c r="H21" s="532"/>
      <c r="I21" s="532"/>
      <c r="J21" s="532"/>
      <c r="K21" s="532"/>
      <c r="L21" s="532"/>
      <c r="M21" s="532"/>
      <c r="N21" s="532"/>
    </row>
    <row r="22" spans="1:14">
      <c r="A22" s="535"/>
      <c r="B22" s="536" t="s">
        <v>1475</v>
      </c>
      <c r="C22" s="531"/>
      <c r="D22" s="532"/>
      <c r="E22" s="532"/>
      <c r="F22" s="532"/>
      <c r="G22" s="532"/>
      <c r="H22" s="532"/>
      <c r="I22" s="532"/>
      <c r="J22" s="532"/>
      <c r="K22" s="532"/>
      <c r="L22" s="532"/>
      <c r="M22" s="532"/>
      <c r="N22" s="532"/>
    </row>
    <row r="23" spans="1:14">
      <c r="A23" s="537"/>
      <c r="B23" s="534" t="s">
        <v>1476</v>
      </c>
      <c r="C23" s="531"/>
      <c r="D23" s="532"/>
      <c r="E23" s="532"/>
      <c r="F23" s="532"/>
      <c r="G23" s="532"/>
      <c r="H23" s="532"/>
      <c r="I23" s="532"/>
      <c r="J23" s="532"/>
      <c r="K23" s="532"/>
      <c r="L23" s="532"/>
      <c r="M23" s="532"/>
      <c r="N23" s="532"/>
    </row>
    <row r="24" spans="1:14">
      <c r="A24" s="1526" t="s">
        <v>1477</v>
      </c>
      <c r="B24" s="1527"/>
      <c r="C24" s="532"/>
      <c r="D24" s="532"/>
      <c r="E24" s="532"/>
      <c r="F24" s="532"/>
      <c r="G24" s="532"/>
      <c r="H24" s="532"/>
      <c r="I24" s="532"/>
      <c r="J24" s="532"/>
      <c r="K24" s="532"/>
      <c r="L24" s="532"/>
      <c r="M24" s="532"/>
      <c r="N24" s="532"/>
    </row>
    <row r="25" spans="1:14">
      <c r="A25" s="1522" t="s">
        <v>1478</v>
      </c>
      <c r="B25" s="1523"/>
      <c r="C25" s="532"/>
      <c r="D25" s="532"/>
      <c r="E25" s="532"/>
      <c r="F25" s="532"/>
      <c r="G25" s="538"/>
      <c r="H25" s="532"/>
      <c r="I25" s="538"/>
      <c r="J25" s="532"/>
      <c r="K25" s="532"/>
      <c r="L25" s="532"/>
      <c r="M25" s="532"/>
      <c r="N25" s="532"/>
    </row>
    <row r="26" spans="1:14">
      <c r="A26" s="419"/>
      <c r="B26" s="419"/>
      <c r="C26" s="419"/>
      <c r="D26" s="419"/>
      <c r="E26" s="419"/>
      <c r="F26" s="419"/>
      <c r="G26" s="419"/>
      <c r="H26" s="419"/>
      <c r="I26" s="419"/>
      <c r="J26" s="419"/>
      <c r="K26" s="419"/>
      <c r="L26" s="419"/>
      <c r="M26" s="419"/>
      <c r="N26" s="419"/>
    </row>
    <row r="27" spans="1:14">
      <c r="A27" s="419"/>
      <c r="B27" s="419"/>
      <c r="C27" s="419"/>
      <c r="D27" s="419"/>
      <c r="E27" s="419"/>
      <c r="F27" s="419"/>
      <c r="G27" s="419"/>
      <c r="H27" s="419"/>
      <c r="I27" s="419"/>
      <c r="J27" s="419"/>
      <c r="K27" s="419"/>
      <c r="L27" s="419"/>
      <c r="M27" s="419"/>
      <c r="N27" s="419"/>
    </row>
    <row r="28" spans="1:14">
      <c r="A28" s="419"/>
      <c r="B28" s="419"/>
      <c r="C28" s="419"/>
      <c r="D28" s="419"/>
      <c r="E28" s="419"/>
      <c r="F28" s="419"/>
      <c r="G28" s="419"/>
      <c r="H28" s="419"/>
      <c r="I28" s="419"/>
      <c r="J28" s="419"/>
      <c r="K28" s="419"/>
      <c r="L28" s="419"/>
      <c r="M28" s="419"/>
      <c r="N28" s="419"/>
    </row>
    <row r="29" spans="1:14" ht="86.4">
      <c r="A29" s="1528" t="s">
        <v>1479</v>
      </c>
      <c r="B29" s="539" t="s">
        <v>1448</v>
      </c>
      <c r="C29" s="376" t="s">
        <v>842</v>
      </c>
      <c r="D29" s="376" t="s">
        <v>1449</v>
      </c>
      <c r="E29" s="119" t="s">
        <v>1450</v>
      </c>
      <c r="F29" s="119" t="s">
        <v>941</v>
      </c>
      <c r="G29" s="119" t="s">
        <v>1451</v>
      </c>
      <c r="H29" s="119" t="s">
        <v>1452</v>
      </c>
      <c r="I29" s="119" t="s">
        <v>1453</v>
      </c>
      <c r="J29" s="119" t="s">
        <v>1454</v>
      </c>
      <c r="K29" s="376" t="s">
        <v>1455</v>
      </c>
      <c r="L29" s="376" t="s">
        <v>1456</v>
      </c>
      <c r="M29" s="376" t="s">
        <v>1457</v>
      </c>
      <c r="N29" s="376" t="s">
        <v>1458</v>
      </c>
    </row>
    <row r="30" spans="1:14">
      <c r="A30" s="1529"/>
      <c r="B30" s="540" t="s">
        <v>6</v>
      </c>
      <c r="C30" s="528" t="s">
        <v>7</v>
      </c>
      <c r="D30" s="528" t="s">
        <v>8</v>
      </c>
      <c r="E30" s="528" t="s">
        <v>43</v>
      </c>
      <c r="F30" s="528" t="s">
        <v>44</v>
      </c>
      <c r="G30" s="528" t="s">
        <v>166</v>
      </c>
      <c r="H30" s="528" t="s">
        <v>167</v>
      </c>
      <c r="I30" s="528" t="s">
        <v>201</v>
      </c>
      <c r="J30" s="528" t="s">
        <v>453</v>
      </c>
      <c r="K30" s="528" t="s">
        <v>454</v>
      </c>
      <c r="L30" s="528" t="s">
        <v>455</v>
      </c>
      <c r="M30" s="528" t="s">
        <v>456</v>
      </c>
      <c r="N30" s="528" t="s">
        <v>457</v>
      </c>
    </row>
    <row r="31" spans="1:14" ht="28.8">
      <c r="A31" s="529" t="s">
        <v>1459</v>
      </c>
      <c r="B31" s="530"/>
      <c r="C31" s="531"/>
      <c r="D31" s="532"/>
      <c r="E31" s="532"/>
      <c r="F31" s="532"/>
      <c r="G31" s="532"/>
      <c r="H31" s="532"/>
      <c r="I31" s="532"/>
      <c r="J31" s="532"/>
      <c r="K31" s="532"/>
      <c r="L31" s="532"/>
      <c r="M31" s="532"/>
      <c r="N31" s="532"/>
    </row>
    <row r="32" spans="1:14">
      <c r="A32" s="533"/>
      <c r="B32" s="534" t="s">
        <v>1460</v>
      </c>
      <c r="C32" s="531"/>
      <c r="D32" s="532"/>
      <c r="E32" s="532"/>
      <c r="F32" s="532"/>
      <c r="G32" s="532"/>
      <c r="H32" s="532"/>
      <c r="I32" s="532"/>
      <c r="J32" s="532"/>
      <c r="K32" s="532"/>
      <c r="L32" s="532"/>
      <c r="M32" s="532"/>
      <c r="N32" s="532"/>
    </row>
    <row r="33" spans="1:14">
      <c r="A33" s="535"/>
      <c r="B33" s="536" t="s">
        <v>1461</v>
      </c>
      <c r="C33" s="531"/>
      <c r="D33" s="532"/>
      <c r="E33" s="532"/>
      <c r="F33" s="532"/>
      <c r="G33" s="532"/>
      <c r="H33" s="532"/>
      <c r="I33" s="532"/>
      <c r="J33" s="532"/>
      <c r="K33" s="532"/>
      <c r="L33" s="532"/>
      <c r="M33" s="532"/>
      <c r="N33" s="532"/>
    </row>
    <row r="34" spans="1:14">
      <c r="A34" s="535"/>
      <c r="B34" s="536" t="s">
        <v>1462</v>
      </c>
      <c r="C34" s="531"/>
      <c r="D34" s="532"/>
      <c r="E34" s="532"/>
      <c r="F34" s="532"/>
      <c r="G34" s="532"/>
      <c r="H34" s="532"/>
      <c r="I34" s="532"/>
      <c r="J34" s="532"/>
      <c r="K34" s="532"/>
      <c r="L34" s="532"/>
      <c r="M34" s="532"/>
      <c r="N34" s="532"/>
    </row>
    <row r="35" spans="1:14">
      <c r="A35" s="535"/>
      <c r="B35" s="534" t="s">
        <v>1463</v>
      </c>
      <c r="C35" s="531"/>
      <c r="D35" s="532"/>
      <c r="E35" s="532"/>
      <c r="F35" s="532"/>
      <c r="G35" s="532"/>
      <c r="H35" s="532"/>
      <c r="I35" s="532"/>
      <c r="J35" s="532"/>
      <c r="K35" s="532"/>
      <c r="L35" s="532"/>
      <c r="M35" s="532"/>
      <c r="N35" s="532"/>
    </row>
    <row r="36" spans="1:14">
      <c r="A36" s="535"/>
      <c r="B36" s="534" t="s">
        <v>1464</v>
      </c>
      <c r="C36" s="531"/>
      <c r="D36" s="532"/>
      <c r="E36" s="532"/>
      <c r="F36" s="532"/>
      <c r="G36" s="532"/>
      <c r="H36" s="532"/>
      <c r="I36" s="532"/>
      <c r="J36" s="532"/>
      <c r="K36" s="532"/>
      <c r="L36" s="532"/>
      <c r="M36" s="532"/>
      <c r="N36" s="532"/>
    </row>
    <row r="37" spans="1:14">
      <c r="A37" s="535"/>
      <c r="B37" s="534" t="s">
        <v>1465</v>
      </c>
      <c r="C37" s="531"/>
      <c r="D37" s="532"/>
      <c r="E37" s="532"/>
      <c r="F37" s="532"/>
      <c r="G37" s="532"/>
      <c r="H37" s="532"/>
      <c r="I37" s="532"/>
      <c r="J37" s="532"/>
      <c r="K37" s="532"/>
      <c r="L37" s="532"/>
      <c r="M37" s="532"/>
      <c r="N37" s="532"/>
    </row>
    <row r="38" spans="1:14">
      <c r="A38" s="535"/>
      <c r="B38" s="534" t="s">
        <v>1466</v>
      </c>
      <c r="C38" s="531"/>
      <c r="D38" s="532"/>
      <c r="E38" s="532"/>
      <c r="F38" s="532"/>
      <c r="G38" s="532"/>
      <c r="H38" s="532"/>
      <c r="I38" s="532"/>
      <c r="J38" s="532"/>
      <c r="K38" s="532"/>
      <c r="L38" s="532"/>
      <c r="M38" s="532"/>
      <c r="N38" s="532"/>
    </row>
    <row r="39" spans="1:14">
      <c r="A39" s="535"/>
      <c r="B39" s="536" t="s">
        <v>1467</v>
      </c>
      <c r="C39" s="531"/>
      <c r="D39" s="532"/>
      <c r="E39" s="532"/>
      <c r="F39" s="532"/>
      <c r="G39" s="532"/>
      <c r="H39" s="532"/>
      <c r="I39" s="532"/>
      <c r="J39" s="532"/>
      <c r="K39" s="532"/>
      <c r="L39" s="532"/>
      <c r="M39" s="532"/>
      <c r="N39" s="532"/>
    </row>
    <row r="40" spans="1:14">
      <c r="A40" s="535"/>
      <c r="B40" s="536" t="s">
        <v>1468</v>
      </c>
      <c r="C40" s="531"/>
      <c r="D40" s="532"/>
      <c r="E40" s="532"/>
      <c r="F40" s="532"/>
      <c r="G40" s="532"/>
      <c r="H40" s="532"/>
      <c r="I40" s="532"/>
      <c r="J40" s="532"/>
      <c r="K40" s="532"/>
      <c r="L40" s="532"/>
      <c r="M40" s="532"/>
      <c r="N40" s="532"/>
    </row>
    <row r="41" spans="1:14">
      <c r="A41" s="535"/>
      <c r="B41" s="534" t="s">
        <v>1469</v>
      </c>
      <c r="C41" s="531"/>
      <c r="D41" s="532"/>
      <c r="E41" s="532"/>
      <c r="F41" s="532"/>
      <c r="G41" s="532"/>
      <c r="H41" s="532"/>
      <c r="I41" s="532"/>
      <c r="J41" s="532"/>
      <c r="K41" s="532"/>
      <c r="L41" s="532"/>
      <c r="M41" s="532"/>
      <c r="N41" s="532"/>
    </row>
    <row r="42" spans="1:14">
      <c r="A42" s="535"/>
      <c r="B42" s="536" t="s">
        <v>1470</v>
      </c>
      <c r="C42" s="531"/>
      <c r="D42" s="532"/>
      <c r="E42" s="532"/>
      <c r="F42" s="532"/>
      <c r="G42" s="532"/>
      <c r="H42" s="532"/>
      <c r="I42" s="532"/>
      <c r="J42" s="532"/>
      <c r="K42" s="532"/>
      <c r="L42" s="532"/>
      <c r="M42" s="532"/>
      <c r="N42" s="532"/>
    </row>
    <row r="43" spans="1:14">
      <c r="A43" s="535"/>
      <c r="B43" s="536" t="s">
        <v>1471</v>
      </c>
      <c r="C43" s="531"/>
      <c r="D43" s="532"/>
      <c r="E43" s="532"/>
      <c r="F43" s="532"/>
      <c r="G43" s="532"/>
      <c r="H43" s="532"/>
      <c r="I43" s="532"/>
      <c r="J43" s="532"/>
      <c r="K43" s="532"/>
      <c r="L43" s="532"/>
      <c r="M43" s="532"/>
      <c r="N43" s="532"/>
    </row>
    <row r="44" spans="1:14">
      <c r="A44" s="535"/>
      <c r="B44" s="534" t="s">
        <v>1472</v>
      </c>
      <c r="C44" s="531"/>
      <c r="D44" s="532"/>
      <c r="E44" s="532"/>
      <c r="F44" s="532"/>
      <c r="G44" s="532"/>
      <c r="H44" s="532"/>
      <c r="I44" s="532"/>
      <c r="J44" s="532"/>
      <c r="K44" s="532"/>
      <c r="L44" s="532"/>
      <c r="M44" s="532"/>
      <c r="N44" s="532"/>
    </row>
    <row r="45" spans="1:14">
      <c r="A45" s="535"/>
      <c r="B45" s="536" t="s">
        <v>1473</v>
      </c>
      <c r="C45" s="531"/>
      <c r="D45" s="532"/>
      <c r="E45" s="532"/>
      <c r="F45" s="532"/>
      <c r="G45" s="532"/>
      <c r="H45" s="532"/>
      <c r="I45" s="532"/>
      <c r="J45" s="532"/>
      <c r="K45" s="532"/>
      <c r="L45" s="532"/>
      <c r="M45" s="532"/>
      <c r="N45" s="532"/>
    </row>
    <row r="46" spans="1:14">
      <c r="A46" s="535"/>
      <c r="B46" s="536" t="s">
        <v>1474</v>
      </c>
      <c r="C46" s="531"/>
      <c r="D46" s="532"/>
      <c r="E46" s="532"/>
      <c r="F46" s="532"/>
      <c r="G46" s="532"/>
      <c r="H46" s="532"/>
      <c r="I46" s="532"/>
      <c r="J46" s="532"/>
      <c r="K46" s="532"/>
      <c r="L46" s="532"/>
      <c r="M46" s="532"/>
      <c r="N46" s="532"/>
    </row>
    <row r="47" spans="1:14">
      <c r="A47" s="535"/>
      <c r="B47" s="536" t="s">
        <v>1475</v>
      </c>
      <c r="C47" s="531"/>
      <c r="D47" s="532"/>
      <c r="E47" s="532"/>
      <c r="F47" s="532"/>
      <c r="G47" s="532"/>
      <c r="H47" s="532"/>
      <c r="I47" s="532"/>
      <c r="J47" s="532"/>
      <c r="K47" s="532"/>
      <c r="L47" s="532"/>
      <c r="M47" s="532"/>
      <c r="N47" s="532"/>
    </row>
    <row r="48" spans="1:14">
      <c r="A48" s="537"/>
      <c r="B48" s="534" t="s">
        <v>1476</v>
      </c>
      <c r="C48" s="531"/>
      <c r="D48" s="532"/>
      <c r="E48" s="532"/>
      <c r="F48" s="532"/>
      <c r="G48" s="532"/>
      <c r="H48" s="532"/>
      <c r="I48" s="532"/>
      <c r="J48" s="532"/>
      <c r="K48" s="532"/>
      <c r="L48" s="532"/>
      <c r="M48" s="532"/>
      <c r="N48" s="532"/>
    </row>
    <row r="49" spans="1:14">
      <c r="A49" s="1526" t="s">
        <v>1477</v>
      </c>
      <c r="B49" s="1527"/>
      <c r="C49" s="532"/>
      <c r="D49" s="532"/>
      <c r="E49" s="532"/>
      <c r="F49" s="532"/>
      <c r="G49" s="532"/>
      <c r="H49" s="532"/>
      <c r="I49" s="532"/>
      <c r="J49" s="532"/>
      <c r="K49" s="532"/>
      <c r="L49" s="532"/>
      <c r="M49" s="532"/>
      <c r="N49" s="532"/>
    </row>
    <row r="50" spans="1:14">
      <c r="A50" s="1522" t="s">
        <v>1478</v>
      </c>
      <c r="B50" s="1523"/>
      <c r="C50" s="532"/>
      <c r="D50" s="532"/>
      <c r="E50" s="532"/>
      <c r="F50" s="532"/>
      <c r="G50" s="538"/>
      <c r="H50" s="532"/>
      <c r="I50" s="538"/>
      <c r="J50" s="532"/>
      <c r="K50" s="532"/>
      <c r="L50" s="532"/>
      <c r="M50" s="532"/>
      <c r="N50" s="532"/>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3.xml><?xml version="1.0" encoding="utf-8"?>
<worksheet xmlns="http://schemas.openxmlformats.org/spreadsheetml/2006/main" xmlns:r="http://schemas.openxmlformats.org/officeDocument/2006/relationships">
  <sheetPr>
    <tabColor theme="9" tint="0.79998168889431442"/>
    <pageSetUpPr autoPageBreaks="0" fitToPage="1"/>
  </sheetPr>
  <dimension ref="B2:J23"/>
  <sheetViews>
    <sheetView showGridLines="0" view="pageLayout" zoomScaleNormal="100" zoomScaleSheetLayoutView="100" workbookViewId="0">
      <selection activeCell="B4" sqref="B4:S4"/>
    </sheetView>
  </sheetViews>
  <sheetFormatPr defaultColWidth="9.109375" defaultRowHeight="14.4"/>
  <cols>
    <col min="1" max="1" width="9.109375" style="2"/>
    <col min="2" max="2" width="6.6640625" style="2" customWidth="1"/>
    <col min="3" max="3" width="47" style="2" customWidth="1"/>
    <col min="4" max="4" width="31" style="2" customWidth="1"/>
    <col min="5" max="8" width="23.33203125" style="2" customWidth="1"/>
    <col min="9" max="16384" width="9.109375" style="2"/>
  </cols>
  <sheetData>
    <row r="2" spans="2:10" ht="21">
      <c r="B2" s="541" t="s">
        <v>1431</v>
      </c>
      <c r="C2" s="542"/>
      <c r="D2" s="542"/>
      <c r="E2" s="543"/>
      <c r="F2" s="543"/>
      <c r="G2" s="543"/>
      <c r="H2" s="543"/>
      <c r="I2" s="543"/>
    </row>
    <row r="4" spans="2:10">
      <c r="B4" s="544"/>
      <c r="C4" s="544"/>
      <c r="D4" s="544"/>
      <c r="E4" s="544"/>
      <c r="F4" s="544"/>
    </row>
    <row r="5" spans="2:10">
      <c r="B5" s="221"/>
      <c r="C5" s="221"/>
      <c r="D5" s="221"/>
      <c r="E5" s="545"/>
      <c r="F5" s="545"/>
      <c r="J5" s="221"/>
    </row>
    <row r="6" spans="2:10" ht="69">
      <c r="B6" s="546"/>
      <c r="C6" s="547"/>
      <c r="D6" s="900" t="s">
        <v>1480</v>
      </c>
      <c r="E6" s="901" t="s">
        <v>1481</v>
      </c>
      <c r="F6" s="901" t="s">
        <v>1482</v>
      </c>
      <c r="G6" s="901" t="s">
        <v>1483</v>
      </c>
      <c r="H6" s="901" t="s">
        <v>1484</v>
      </c>
    </row>
    <row r="7" spans="2:10">
      <c r="B7" s="546"/>
      <c r="C7" s="546"/>
      <c r="D7" s="902" t="s">
        <v>6</v>
      </c>
      <c r="E7" s="903" t="s">
        <v>7</v>
      </c>
      <c r="F7" s="903" t="s">
        <v>8</v>
      </c>
      <c r="G7" s="903" t="s">
        <v>43</v>
      </c>
      <c r="H7" s="903" t="s">
        <v>44</v>
      </c>
    </row>
    <row r="8" spans="2:10">
      <c r="B8" s="905">
        <v>1</v>
      </c>
      <c r="C8" s="905" t="s">
        <v>1485</v>
      </c>
      <c r="D8" s="904"/>
      <c r="E8" s="904"/>
      <c r="F8" s="905"/>
      <c r="G8" s="905"/>
      <c r="H8" s="905"/>
    </row>
    <row r="9" spans="2:10">
      <c r="B9" s="905">
        <v>1.1000000000000001</v>
      </c>
      <c r="C9" s="909" t="s">
        <v>1486</v>
      </c>
      <c r="D9" s="906"/>
      <c r="E9" s="905"/>
      <c r="F9" s="905"/>
      <c r="G9" s="905"/>
      <c r="H9" s="905"/>
    </row>
    <row r="10" spans="2:10">
      <c r="B10" s="905">
        <v>1.2</v>
      </c>
      <c r="C10" s="909" t="s">
        <v>1487</v>
      </c>
      <c r="D10" s="906"/>
      <c r="E10" s="905"/>
      <c r="F10" s="905"/>
      <c r="G10" s="905"/>
      <c r="H10" s="905"/>
    </row>
    <row r="11" spans="2:10">
      <c r="B11" s="905">
        <v>2</v>
      </c>
      <c r="C11" s="905" t="s">
        <v>950</v>
      </c>
      <c r="D11" s="905"/>
      <c r="E11" s="905"/>
      <c r="F11" s="905"/>
      <c r="G11" s="905"/>
      <c r="H11" s="905"/>
    </row>
    <row r="12" spans="2:10">
      <c r="B12" s="905">
        <v>3</v>
      </c>
      <c r="C12" s="905" t="s">
        <v>951</v>
      </c>
      <c r="D12" s="905"/>
      <c r="E12" s="905"/>
      <c r="F12" s="905"/>
      <c r="G12" s="905"/>
      <c r="H12" s="905"/>
    </row>
    <row r="13" spans="2:10" ht="27.6">
      <c r="B13" s="905">
        <v>3.1</v>
      </c>
      <c r="C13" s="909" t="s">
        <v>1488</v>
      </c>
      <c r="D13" s="906"/>
      <c r="E13" s="905"/>
      <c r="F13" s="905"/>
      <c r="G13" s="905"/>
      <c r="H13" s="905"/>
    </row>
    <row r="14" spans="2:10" ht="27.6">
      <c r="B14" s="905">
        <v>3.2</v>
      </c>
      <c r="C14" s="909" t="s">
        <v>1489</v>
      </c>
      <c r="D14" s="906"/>
      <c r="E14" s="905"/>
      <c r="F14" s="905"/>
      <c r="G14" s="905"/>
      <c r="H14" s="905"/>
    </row>
    <row r="15" spans="2:10">
      <c r="B15" s="905">
        <v>4</v>
      </c>
      <c r="C15" s="905" t="s">
        <v>952</v>
      </c>
      <c r="D15" s="905"/>
      <c r="E15" s="905"/>
      <c r="F15" s="905"/>
      <c r="G15" s="905"/>
      <c r="H15" s="905"/>
    </row>
    <row r="16" spans="2:10">
      <c r="B16" s="905">
        <v>4.0999999999999996</v>
      </c>
      <c r="C16" s="910" t="s">
        <v>1490</v>
      </c>
      <c r="D16" s="907"/>
      <c r="E16" s="905"/>
      <c r="F16" s="905"/>
      <c r="G16" s="905"/>
      <c r="H16" s="905"/>
    </row>
    <row r="17" spans="2:8" ht="27.6">
      <c r="B17" s="905">
        <v>4.2</v>
      </c>
      <c r="C17" s="910" t="s">
        <v>1491</v>
      </c>
      <c r="D17" s="907"/>
      <c r="E17" s="905"/>
      <c r="F17" s="905"/>
      <c r="G17" s="905"/>
      <c r="H17" s="905"/>
    </row>
    <row r="18" spans="2:8" ht="27.6">
      <c r="B18" s="905">
        <v>4.3</v>
      </c>
      <c r="C18" s="910" t="s">
        <v>1492</v>
      </c>
      <c r="D18" s="907"/>
      <c r="E18" s="905"/>
      <c r="F18" s="905"/>
      <c r="G18" s="905"/>
      <c r="H18" s="905"/>
    </row>
    <row r="19" spans="2:8">
      <c r="B19" s="905">
        <v>4.4000000000000004</v>
      </c>
      <c r="C19" s="910" t="s">
        <v>1493</v>
      </c>
      <c r="D19" s="907"/>
      <c r="E19" s="905"/>
      <c r="F19" s="905"/>
      <c r="G19" s="905"/>
      <c r="H19" s="905"/>
    </row>
    <row r="20" spans="2:8" ht="27.6">
      <c r="B20" s="905">
        <v>4.5</v>
      </c>
      <c r="C20" s="910" t="s">
        <v>1494</v>
      </c>
      <c r="D20" s="907"/>
      <c r="E20" s="905"/>
      <c r="F20" s="905"/>
      <c r="G20" s="905"/>
      <c r="H20" s="905"/>
    </row>
    <row r="21" spans="2:8">
      <c r="B21" s="905">
        <v>5</v>
      </c>
      <c r="C21" s="905" t="s">
        <v>237</v>
      </c>
      <c r="D21" s="905"/>
      <c r="E21" s="905"/>
      <c r="F21" s="905"/>
      <c r="G21" s="905"/>
      <c r="H21" s="905"/>
    </row>
    <row r="22" spans="2:8">
      <c r="B22" s="905">
        <v>6</v>
      </c>
      <c r="C22" s="905" t="s">
        <v>1495</v>
      </c>
      <c r="D22" s="905"/>
      <c r="E22" s="905"/>
      <c r="F22" s="905"/>
      <c r="G22" s="905"/>
      <c r="H22" s="905"/>
    </row>
    <row r="23" spans="2:8">
      <c r="B23" s="905">
        <v>7</v>
      </c>
      <c r="C23" s="908" t="s">
        <v>1364</v>
      </c>
      <c r="D23" s="908"/>
      <c r="E23" s="905"/>
      <c r="F23" s="905"/>
      <c r="G23" s="905"/>
      <c r="H23" s="905"/>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4.xml><?xml version="1.0" encoding="utf-8"?>
<worksheet xmlns="http://schemas.openxmlformats.org/spreadsheetml/2006/main" xmlns:r="http://schemas.openxmlformats.org/officeDocument/2006/relationships">
  <sheetPr>
    <tabColor theme="9" tint="0.79998168889431442"/>
    <pageSetUpPr autoPageBreaks="0" fitToPage="1"/>
  </sheetPr>
  <dimension ref="C2:K26"/>
  <sheetViews>
    <sheetView showGridLines="0" view="pageLayout" zoomScale="80" zoomScaleNormal="100" zoomScaleSheetLayoutView="100" zoomScalePageLayoutView="80" workbookViewId="0">
      <selection activeCell="B4" sqref="B4:S4"/>
    </sheetView>
  </sheetViews>
  <sheetFormatPr defaultColWidth="9.109375" defaultRowHeight="14.4"/>
  <cols>
    <col min="1" max="2" width="9.109375" style="2"/>
    <col min="3" max="3" width="8.44140625" style="2" customWidth="1"/>
    <col min="4" max="4" width="51.5546875" style="2" customWidth="1"/>
    <col min="5" max="5" width="31.5546875" style="2" customWidth="1"/>
    <col min="6" max="6" width="30.44140625" style="2" bestFit="1" customWidth="1"/>
    <col min="7" max="16384" width="9.109375" style="2"/>
  </cols>
  <sheetData>
    <row r="2" spans="3:11" ht="41.4" customHeight="1">
      <c r="C2" s="1530" t="s">
        <v>1432</v>
      </c>
      <c r="D2" s="1531"/>
      <c r="E2" s="1531"/>
      <c r="F2" s="1531"/>
      <c r="G2" s="1532"/>
      <c r="H2" s="347"/>
      <c r="I2" s="347"/>
      <c r="J2" s="347"/>
      <c r="K2" s="347"/>
    </row>
    <row r="4" spans="3:11">
      <c r="C4" s="544"/>
      <c r="D4" s="544"/>
      <c r="E4" s="544"/>
      <c r="F4" s="544"/>
    </row>
    <row r="5" spans="3:11">
      <c r="C5" s="549"/>
      <c r="D5" s="549"/>
      <c r="E5" s="545"/>
      <c r="F5" s="545"/>
    </row>
    <row r="6" spans="3:11" ht="28.8">
      <c r="C6" s="550"/>
      <c r="D6" s="550"/>
      <c r="E6" s="911" t="s">
        <v>1496</v>
      </c>
      <c r="F6" s="911" t="s">
        <v>1497</v>
      </c>
    </row>
    <row r="7" spans="3:11" ht="16.8">
      <c r="C7" s="1533"/>
      <c r="D7" s="1534"/>
      <c r="E7" s="892" t="s">
        <v>6</v>
      </c>
      <c r="F7" s="892" t="s">
        <v>7</v>
      </c>
    </row>
    <row r="8" spans="3:11">
      <c r="C8" s="913">
        <v>1</v>
      </c>
      <c r="D8" s="912" t="s">
        <v>1498</v>
      </c>
      <c r="E8" s="912"/>
      <c r="F8" s="912"/>
    </row>
    <row r="9" spans="3:11">
      <c r="C9" s="913">
        <v>2</v>
      </c>
      <c r="D9" s="913" t="s">
        <v>1499</v>
      </c>
      <c r="E9" s="913"/>
      <c r="F9" s="913"/>
    </row>
    <row r="10" spans="3:11">
      <c r="C10" s="913">
        <v>3</v>
      </c>
      <c r="D10" s="913" t="s">
        <v>950</v>
      </c>
      <c r="E10" s="913"/>
      <c r="F10" s="913"/>
    </row>
    <row r="11" spans="3:11">
      <c r="C11" s="913">
        <v>4</v>
      </c>
      <c r="D11" s="913" t="s">
        <v>1500</v>
      </c>
      <c r="E11" s="913"/>
      <c r="F11" s="913"/>
    </row>
    <row r="12" spans="3:11">
      <c r="C12" s="914">
        <v>4.0999999999999996</v>
      </c>
      <c r="D12" s="914" t="s">
        <v>1501</v>
      </c>
      <c r="E12" s="913"/>
      <c r="F12" s="913"/>
    </row>
    <row r="13" spans="3:11">
      <c r="C13" s="914">
        <v>4.2</v>
      </c>
      <c r="D13" s="914" t="s">
        <v>1502</v>
      </c>
      <c r="E13" s="913"/>
      <c r="F13" s="913"/>
    </row>
    <row r="14" spans="3:11">
      <c r="C14" s="913">
        <v>5</v>
      </c>
      <c r="D14" s="912" t="s">
        <v>1503</v>
      </c>
      <c r="E14" s="912"/>
      <c r="F14" s="912"/>
    </row>
    <row r="15" spans="3:11">
      <c r="C15" s="913">
        <v>6</v>
      </c>
      <c r="D15" s="913" t="s">
        <v>1499</v>
      </c>
      <c r="E15" s="913"/>
      <c r="F15" s="913"/>
    </row>
    <row r="16" spans="3:11">
      <c r="C16" s="913">
        <v>7</v>
      </c>
      <c r="D16" s="913" t="s">
        <v>950</v>
      </c>
      <c r="E16" s="913"/>
      <c r="F16" s="913"/>
    </row>
    <row r="17" spans="3:6">
      <c r="C17" s="913">
        <v>8</v>
      </c>
      <c r="D17" s="913" t="s">
        <v>1500</v>
      </c>
      <c r="E17" s="913"/>
      <c r="F17" s="913" t="s">
        <v>1504</v>
      </c>
    </row>
    <row r="18" spans="3:6" ht="15.6">
      <c r="C18" s="915">
        <v>8.1</v>
      </c>
      <c r="D18" s="914" t="s">
        <v>1505</v>
      </c>
      <c r="E18" s="913"/>
      <c r="F18" s="913"/>
    </row>
    <row r="19" spans="3:6" ht="15.6">
      <c r="C19" s="915">
        <v>8.1999999999999993</v>
      </c>
      <c r="D19" s="914" t="s">
        <v>1502</v>
      </c>
      <c r="E19" s="913"/>
      <c r="F19" s="913"/>
    </row>
    <row r="20" spans="3:6" ht="15.6">
      <c r="C20" s="915">
        <v>9</v>
      </c>
      <c r="D20" s="913" t="s">
        <v>952</v>
      </c>
      <c r="E20" s="913"/>
      <c r="F20" s="913"/>
    </row>
    <row r="21" spans="3:6" ht="28.8">
      <c r="C21" s="915">
        <v>9.1</v>
      </c>
      <c r="D21" s="914" t="s">
        <v>1506</v>
      </c>
      <c r="E21" s="913"/>
      <c r="F21" s="913"/>
    </row>
    <row r="22" spans="3:6" ht="28.8">
      <c r="C22" s="915">
        <v>9.1999999999999993</v>
      </c>
      <c r="D22" s="914" t="s">
        <v>1507</v>
      </c>
      <c r="E22" s="913"/>
      <c r="F22" s="913"/>
    </row>
    <row r="23" spans="3:6" ht="15.6">
      <c r="C23" s="915">
        <v>9.3000000000000007</v>
      </c>
      <c r="D23" s="914" t="s">
        <v>1492</v>
      </c>
      <c r="E23" s="913"/>
      <c r="F23" s="913"/>
    </row>
    <row r="24" spans="3:6" ht="15.6">
      <c r="C24" s="915">
        <v>9.4</v>
      </c>
      <c r="D24" s="914" t="s">
        <v>1508</v>
      </c>
      <c r="E24" s="913"/>
      <c r="F24" s="913"/>
    </row>
    <row r="25" spans="3:6" ht="15.6">
      <c r="C25" s="915">
        <v>9.5</v>
      </c>
      <c r="D25" s="914" t="s">
        <v>1509</v>
      </c>
      <c r="E25" s="913"/>
      <c r="F25" s="913"/>
    </row>
    <row r="26" spans="3:6" s="221" customFormat="1" ht="39.75" customHeight="1">
      <c r="C26" s="913">
        <v>10</v>
      </c>
      <c r="D26" s="912" t="s">
        <v>1510</v>
      </c>
      <c r="E26" s="912"/>
      <c r="F26" s="912"/>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sheetPr>
    <tabColor theme="9" tint="0.79998168889431442"/>
    <pageSetUpPr fitToPage="1"/>
  </sheetPr>
  <dimension ref="A1:P36"/>
  <sheetViews>
    <sheetView showGridLines="0" view="pageLayout" zoomScale="80" zoomScaleNormal="100" zoomScalePageLayoutView="80" workbookViewId="0">
      <selection activeCell="B4" sqref="B4:S4"/>
    </sheetView>
  </sheetViews>
  <sheetFormatPr defaultColWidth="9.109375" defaultRowHeight="14.4"/>
  <cols>
    <col min="1" max="1" width="5.44140625" customWidth="1"/>
    <col min="2" max="2" width="40.33203125" customWidth="1"/>
    <col min="3" max="3" width="26.5546875" customWidth="1"/>
    <col min="4" max="12" width="12.33203125" customWidth="1"/>
    <col min="13" max="14" width="13.6640625" customWidth="1"/>
    <col min="15" max="16" width="35.5546875" customWidth="1"/>
  </cols>
  <sheetData>
    <row r="1" spans="1:16" ht="18">
      <c r="A1" s="916" t="s">
        <v>1433</v>
      </c>
      <c r="B1" s="2"/>
      <c r="C1" s="2"/>
      <c r="D1" s="2"/>
      <c r="E1" s="2"/>
      <c r="F1" s="2"/>
      <c r="G1" s="2"/>
      <c r="H1" s="2"/>
      <c r="I1" s="2"/>
      <c r="J1" s="2"/>
      <c r="K1" s="2"/>
      <c r="L1" s="2"/>
      <c r="M1" s="2"/>
      <c r="N1" s="2"/>
      <c r="O1" s="2"/>
      <c r="P1" s="2"/>
    </row>
    <row r="2" spans="1:16">
      <c r="A2" s="2"/>
      <c r="B2" s="2"/>
      <c r="C2" s="2"/>
      <c r="D2" s="2"/>
      <c r="E2" s="2"/>
      <c r="F2" s="2"/>
      <c r="G2" s="2"/>
      <c r="H2" s="2"/>
      <c r="I2" s="2"/>
      <c r="J2" s="2"/>
      <c r="K2" s="2"/>
      <c r="L2" s="2"/>
      <c r="M2" s="2"/>
      <c r="N2" s="2"/>
      <c r="O2" s="2"/>
      <c r="P2" s="2"/>
    </row>
    <row r="3" spans="1:16">
      <c r="A3" s="2"/>
      <c r="B3" s="2"/>
      <c r="C3" s="2"/>
      <c r="D3" s="2"/>
      <c r="E3" s="2"/>
      <c r="F3" s="2"/>
      <c r="G3" s="2"/>
      <c r="H3" s="2"/>
      <c r="I3" s="2"/>
      <c r="J3" s="2"/>
      <c r="K3" s="2"/>
      <c r="L3" s="2"/>
      <c r="M3" s="2"/>
      <c r="N3" s="2"/>
      <c r="O3" s="2"/>
      <c r="P3" s="2"/>
    </row>
    <row r="4" spans="1:16">
      <c r="A4" s="2"/>
      <c r="B4" s="551"/>
      <c r="C4" s="2"/>
      <c r="D4" s="2"/>
      <c r="E4" s="2"/>
      <c r="F4" s="2"/>
      <c r="G4" s="2"/>
      <c r="H4" s="2"/>
      <c r="I4" s="2"/>
      <c r="J4" s="2"/>
      <c r="K4" s="2"/>
      <c r="L4" s="2"/>
      <c r="M4" s="2"/>
      <c r="N4" s="2"/>
      <c r="O4" s="2"/>
      <c r="P4" s="2"/>
    </row>
    <row r="5" spans="1:16" ht="17.25" customHeight="1">
      <c r="A5" s="1556" t="s">
        <v>1447</v>
      </c>
      <c r="B5" s="1557"/>
      <c r="C5" s="1553" t="s">
        <v>1511</v>
      </c>
      <c r="D5" s="1535" t="s">
        <v>1512</v>
      </c>
      <c r="E5" s="1555"/>
      <c r="F5" s="1555"/>
      <c r="G5" s="1555"/>
      <c r="H5" s="1555"/>
      <c r="I5" s="1555"/>
      <c r="J5" s="1555"/>
      <c r="K5" s="1555"/>
      <c r="L5" s="1555"/>
      <c r="M5" s="1555"/>
      <c r="N5" s="1536"/>
      <c r="O5" s="1535" t="s">
        <v>1513</v>
      </c>
      <c r="P5" s="1536"/>
    </row>
    <row r="6" spans="1:16" ht="24.75" customHeight="1">
      <c r="A6" s="1558"/>
      <c r="B6" s="1559"/>
      <c r="C6" s="1554"/>
      <c r="D6" s="1537" t="s">
        <v>1514</v>
      </c>
      <c r="E6" s="1538"/>
      <c r="F6" s="1538"/>
      <c r="G6" s="1538"/>
      <c r="H6" s="1538"/>
      <c r="I6" s="1538"/>
      <c r="J6" s="1538"/>
      <c r="K6" s="1538"/>
      <c r="L6" s="1539"/>
      <c r="M6" s="1537" t="s">
        <v>2009</v>
      </c>
      <c r="N6" s="1539"/>
      <c r="O6" s="1540" t="s">
        <v>2010</v>
      </c>
      <c r="P6" s="1543" t="s">
        <v>2011</v>
      </c>
    </row>
    <row r="7" spans="1:16">
      <c r="A7" s="1558"/>
      <c r="B7" s="1559"/>
      <c r="C7" s="1554"/>
      <c r="D7" s="1540" t="s">
        <v>2012</v>
      </c>
      <c r="E7" s="1546" t="s">
        <v>2013</v>
      </c>
      <c r="F7" s="917"/>
      <c r="G7" s="917"/>
      <c r="H7" s="917"/>
      <c r="I7" s="1546" t="s">
        <v>2014</v>
      </c>
      <c r="J7" s="917"/>
      <c r="K7" s="917"/>
      <c r="L7" s="917"/>
      <c r="M7" s="1540" t="s">
        <v>2015</v>
      </c>
      <c r="N7" s="1540" t="s">
        <v>2016</v>
      </c>
      <c r="O7" s="1541"/>
      <c r="P7" s="1544"/>
    </row>
    <row r="8" spans="1:16" ht="78.75" customHeight="1">
      <c r="A8" s="1558"/>
      <c r="B8" s="1559"/>
      <c r="C8" s="925"/>
      <c r="D8" s="1542"/>
      <c r="E8" s="1542"/>
      <c r="F8" s="918" t="s">
        <v>2017</v>
      </c>
      <c r="G8" s="918" t="s">
        <v>2018</v>
      </c>
      <c r="H8" s="918" t="s">
        <v>2019</v>
      </c>
      <c r="I8" s="1542"/>
      <c r="J8" s="918" t="s">
        <v>2020</v>
      </c>
      <c r="K8" s="918" t="s">
        <v>2021</v>
      </c>
      <c r="L8" s="918" t="s">
        <v>2022</v>
      </c>
      <c r="M8" s="1542"/>
      <c r="N8" s="1542"/>
      <c r="O8" s="1542"/>
      <c r="P8" s="1545"/>
    </row>
    <row r="9" spans="1:16">
      <c r="A9" s="1560"/>
      <c r="B9" s="1561"/>
      <c r="C9" s="919" t="s">
        <v>6</v>
      </c>
      <c r="D9" s="919" t="s">
        <v>7</v>
      </c>
      <c r="E9" s="919" t="s">
        <v>8</v>
      </c>
      <c r="F9" s="919" t="s">
        <v>43</v>
      </c>
      <c r="G9" s="919" t="s">
        <v>44</v>
      </c>
      <c r="H9" s="919" t="s">
        <v>166</v>
      </c>
      <c r="I9" s="919" t="s">
        <v>167</v>
      </c>
      <c r="J9" s="919" t="s">
        <v>201</v>
      </c>
      <c r="K9" s="919" t="s">
        <v>453</v>
      </c>
      <c r="L9" s="919" t="s">
        <v>454</v>
      </c>
      <c r="M9" s="919" t="s">
        <v>455</v>
      </c>
      <c r="N9" s="919" t="s">
        <v>456</v>
      </c>
      <c r="O9" s="919" t="s">
        <v>457</v>
      </c>
      <c r="P9" s="919" t="s">
        <v>749</v>
      </c>
    </row>
    <row r="10" spans="1:16">
      <c r="A10" s="922">
        <v>1</v>
      </c>
      <c r="B10" s="926" t="s">
        <v>1499</v>
      </c>
      <c r="C10" s="922"/>
      <c r="D10" s="920"/>
      <c r="E10" s="920"/>
      <c r="F10" s="920"/>
      <c r="G10" s="920"/>
      <c r="H10" s="920"/>
      <c r="I10" s="920"/>
      <c r="J10" s="920"/>
      <c r="K10" s="920"/>
      <c r="L10" s="920"/>
      <c r="M10" s="920"/>
      <c r="N10" s="921"/>
      <c r="O10" s="922"/>
      <c r="P10" s="922"/>
    </row>
    <row r="11" spans="1:16">
      <c r="A11" s="922">
        <v>2</v>
      </c>
      <c r="B11" s="926" t="s">
        <v>950</v>
      </c>
      <c r="C11" s="922"/>
      <c r="D11" s="922"/>
      <c r="E11" s="922"/>
      <c r="F11" s="922"/>
      <c r="G11" s="922"/>
      <c r="H11" s="922"/>
      <c r="I11" s="922"/>
      <c r="J11" s="922"/>
      <c r="K11" s="922"/>
      <c r="L11" s="922"/>
      <c r="M11" s="922"/>
      <c r="N11" s="923"/>
      <c r="O11" s="922"/>
      <c r="P11" s="922"/>
    </row>
    <row r="12" spans="1:16">
      <c r="A12" s="922">
        <v>3</v>
      </c>
      <c r="B12" s="926" t="s">
        <v>951</v>
      </c>
      <c r="C12" s="922"/>
      <c r="D12" s="922"/>
      <c r="E12" s="922"/>
      <c r="F12" s="922"/>
      <c r="G12" s="922"/>
      <c r="H12" s="922"/>
      <c r="I12" s="922"/>
      <c r="J12" s="922"/>
      <c r="K12" s="922"/>
      <c r="L12" s="922"/>
      <c r="M12" s="922"/>
      <c r="N12" s="923"/>
      <c r="O12" s="922"/>
      <c r="P12" s="922"/>
    </row>
    <row r="13" spans="1:16">
      <c r="A13" s="927">
        <v>3.1</v>
      </c>
      <c r="B13" s="928" t="s">
        <v>1505</v>
      </c>
      <c r="C13" s="922"/>
      <c r="D13" s="922"/>
      <c r="E13" s="922"/>
      <c r="F13" s="922"/>
      <c r="G13" s="922"/>
      <c r="H13" s="922"/>
      <c r="I13" s="922"/>
      <c r="J13" s="922"/>
      <c r="K13" s="922"/>
      <c r="L13" s="922"/>
      <c r="M13" s="922"/>
      <c r="N13" s="923"/>
      <c r="O13" s="922"/>
      <c r="P13" s="922"/>
    </row>
    <row r="14" spans="1:16">
      <c r="A14" s="927">
        <v>3.2</v>
      </c>
      <c r="B14" s="928" t="s">
        <v>1502</v>
      </c>
      <c r="C14" s="922"/>
      <c r="D14" s="922"/>
      <c r="E14" s="922"/>
      <c r="F14" s="922"/>
      <c r="G14" s="922"/>
      <c r="H14" s="922"/>
      <c r="I14" s="922"/>
      <c r="J14" s="922"/>
      <c r="K14" s="922"/>
      <c r="L14" s="922"/>
      <c r="M14" s="922"/>
      <c r="N14" s="923"/>
      <c r="O14" s="922"/>
      <c r="P14" s="922"/>
    </row>
    <row r="15" spans="1:16">
      <c r="A15" s="927">
        <v>3.3</v>
      </c>
      <c r="B15" s="928" t="s">
        <v>1515</v>
      </c>
      <c r="C15" s="922"/>
      <c r="D15" s="922"/>
      <c r="E15" s="922"/>
      <c r="F15" s="922"/>
      <c r="G15" s="922"/>
      <c r="H15" s="922"/>
      <c r="I15" s="922"/>
      <c r="J15" s="922"/>
      <c r="K15" s="922"/>
      <c r="L15" s="922"/>
      <c r="M15" s="922"/>
      <c r="N15" s="923"/>
      <c r="O15" s="922"/>
      <c r="P15" s="922"/>
    </row>
    <row r="16" spans="1:16">
      <c r="A16" s="922">
        <v>4</v>
      </c>
      <c r="B16" s="926" t="s">
        <v>952</v>
      </c>
      <c r="C16" s="922"/>
      <c r="D16" s="922"/>
      <c r="E16" s="922"/>
      <c r="F16" s="922"/>
      <c r="G16" s="922"/>
      <c r="H16" s="922"/>
      <c r="I16" s="922"/>
      <c r="J16" s="922"/>
      <c r="K16" s="922"/>
      <c r="L16" s="922"/>
      <c r="M16" s="922"/>
      <c r="N16" s="923"/>
      <c r="O16" s="922"/>
      <c r="P16" s="922"/>
    </row>
    <row r="17" spans="1:16">
      <c r="A17" s="927">
        <v>4.0999999999999996</v>
      </c>
      <c r="B17" s="928" t="s">
        <v>1490</v>
      </c>
      <c r="C17" s="922"/>
      <c r="D17" s="922"/>
      <c r="E17" s="922"/>
      <c r="F17" s="922"/>
      <c r="G17" s="922"/>
      <c r="H17" s="922"/>
      <c r="I17" s="922"/>
      <c r="J17" s="922"/>
      <c r="K17" s="922"/>
      <c r="L17" s="922"/>
      <c r="M17" s="922"/>
      <c r="N17" s="923"/>
      <c r="O17" s="922"/>
      <c r="P17" s="922"/>
    </row>
    <row r="18" spans="1:16" ht="24">
      <c r="A18" s="927">
        <v>4.2</v>
      </c>
      <c r="B18" s="928" t="s">
        <v>1491</v>
      </c>
      <c r="C18" s="922"/>
      <c r="D18" s="922"/>
      <c r="E18" s="922"/>
      <c r="F18" s="922"/>
      <c r="G18" s="922"/>
      <c r="H18" s="922"/>
      <c r="I18" s="922"/>
      <c r="J18" s="922"/>
      <c r="K18" s="922"/>
      <c r="L18" s="922"/>
      <c r="M18" s="922"/>
      <c r="N18" s="923"/>
      <c r="O18" s="922"/>
      <c r="P18" s="922"/>
    </row>
    <row r="19" spans="1:16" ht="24">
      <c r="A19" s="927">
        <v>4.3</v>
      </c>
      <c r="B19" s="928" t="s">
        <v>1492</v>
      </c>
      <c r="C19" s="922"/>
      <c r="D19" s="922"/>
      <c r="E19" s="922"/>
      <c r="F19" s="922"/>
      <c r="G19" s="922"/>
      <c r="H19" s="922"/>
      <c r="I19" s="922"/>
      <c r="J19" s="922"/>
      <c r="K19" s="922"/>
      <c r="L19" s="922"/>
      <c r="M19" s="922"/>
      <c r="N19" s="923"/>
      <c r="O19" s="922"/>
      <c r="P19" s="922"/>
    </row>
    <row r="20" spans="1:16">
      <c r="A20" s="927">
        <v>4.4000000000000004</v>
      </c>
      <c r="B20" s="928" t="s">
        <v>1516</v>
      </c>
      <c r="C20" s="922"/>
      <c r="D20" s="922"/>
      <c r="E20" s="922"/>
      <c r="F20" s="922"/>
      <c r="G20" s="922"/>
      <c r="H20" s="922"/>
      <c r="I20" s="922"/>
      <c r="J20" s="922"/>
      <c r="K20" s="922"/>
      <c r="L20" s="922"/>
      <c r="M20" s="922"/>
      <c r="N20" s="923"/>
      <c r="O20" s="922"/>
      <c r="P20" s="922"/>
    </row>
    <row r="21" spans="1:16" ht="24">
      <c r="A21" s="927">
        <v>4.5</v>
      </c>
      <c r="B21" s="928" t="s">
        <v>1494</v>
      </c>
      <c r="C21" s="922"/>
      <c r="D21" s="922"/>
      <c r="E21" s="922"/>
      <c r="F21" s="922"/>
      <c r="G21" s="922"/>
      <c r="H21" s="922"/>
      <c r="I21" s="922"/>
      <c r="J21" s="922"/>
      <c r="K21" s="922"/>
      <c r="L21" s="922"/>
      <c r="M21" s="922"/>
      <c r="N21" s="923"/>
      <c r="O21" s="922"/>
      <c r="P21" s="922"/>
    </row>
    <row r="22" spans="1:16">
      <c r="A22" s="922">
        <v>5</v>
      </c>
      <c r="B22" s="926" t="s">
        <v>42</v>
      </c>
      <c r="C22" s="922"/>
      <c r="D22" s="922"/>
      <c r="E22" s="922"/>
      <c r="F22" s="922"/>
      <c r="G22" s="922"/>
      <c r="H22" s="922"/>
      <c r="I22" s="922"/>
      <c r="J22" s="922"/>
      <c r="K22" s="922"/>
      <c r="L22" s="922"/>
      <c r="M22" s="922"/>
      <c r="N22" s="923"/>
      <c r="O22" s="922"/>
      <c r="P22" s="922"/>
    </row>
    <row r="23" spans="1:16">
      <c r="A23" s="2"/>
      <c r="B23" s="2"/>
      <c r="C23" s="2"/>
      <c r="D23" s="2"/>
      <c r="E23" s="2"/>
      <c r="F23" s="2"/>
      <c r="G23" s="2"/>
      <c r="H23" s="2"/>
      <c r="I23" s="2"/>
      <c r="J23" s="2"/>
      <c r="K23" s="2"/>
      <c r="L23" s="2"/>
      <c r="M23" s="2"/>
      <c r="N23" s="2"/>
      <c r="O23" s="2"/>
      <c r="P23" s="2"/>
    </row>
    <row r="24" spans="1:16">
      <c r="A24" s="2"/>
      <c r="B24" s="2"/>
      <c r="C24" s="2"/>
      <c r="D24" s="2"/>
      <c r="E24" s="2"/>
      <c r="F24" s="2"/>
      <c r="G24" s="2"/>
      <c r="H24" s="2"/>
      <c r="I24" s="2"/>
      <c r="J24" s="2"/>
      <c r="K24" s="2"/>
      <c r="L24" s="2"/>
      <c r="M24" s="2"/>
      <c r="N24" s="2"/>
      <c r="O24" s="2"/>
      <c r="P24" s="2"/>
    </row>
    <row r="25" spans="1:16" ht="17.25" customHeight="1">
      <c r="A25" s="1547" t="s">
        <v>1479</v>
      </c>
      <c r="B25" s="1548"/>
      <c r="C25" s="1553" t="s">
        <v>1511</v>
      </c>
      <c r="D25" s="1535" t="s">
        <v>1512</v>
      </c>
      <c r="E25" s="1555"/>
      <c r="F25" s="1555"/>
      <c r="G25" s="1555"/>
      <c r="H25" s="1555"/>
      <c r="I25" s="1555"/>
      <c r="J25" s="1555"/>
      <c r="K25" s="1555"/>
      <c r="L25" s="1555"/>
      <c r="M25" s="1555"/>
      <c r="N25" s="1536"/>
      <c r="O25" s="1535" t="s">
        <v>1513</v>
      </c>
      <c r="P25" s="1536"/>
    </row>
    <row r="26" spans="1:16" ht="21" customHeight="1">
      <c r="A26" s="1549"/>
      <c r="B26" s="1550"/>
      <c r="C26" s="1554"/>
      <c r="D26" s="1537" t="s">
        <v>1514</v>
      </c>
      <c r="E26" s="1538"/>
      <c r="F26" s="1538"/>
      <c r="G26" s="1538"/>
      <c r="H26" s="1538"/>
      <c r="I26" s="1538"/>
      <c r="J26" s="1538"/>
      <c r="K26" s="1538"/>
      <c r="L26" s="1539"/>
      <c r="M26" s="1537" t="s">
        <v>2009</v>
      </c>
      <c r="N26" s="1539"/>
      <c r="O26" s="1540" t="s">
        <v>2010</v>
      </c>
      <c r="P26" s="1543" t="s">
        <v>2011</v>
      </c>
    </row>
    <row r="27" spans="1:16">
      <c r="A27" s="1549"/>
      <c r="B27" s="1550"/>
      <c r="C27" s="1554"/>
      <c r="D27" s="1540" t="s">
        <v>2012</v>
      </c>
      <c r="E27" s="1546" t="s">
        <v>2013</v>
      </c>
      <c r="F27" s="917"/>
      <c r="G27" s="917"/>
      <c r="H27" s="917"/>
      <c r="I27" s="1546" t="s">
        <v>2014</v>
      </c>
      <c r="J27" s="917"/>
      <c r="K27" s="917"/>
      <c r="L27" s="917"/>
      <c r="M27" s="1540" t="s">
        <v>2015</v>
      </c>
      <c r="N27" s="1540" t="s">
        <v>2016</v>
      </c>
      <c r="O27" s="1541"/>
      <c r="P27" s="1544"/>
    </row>
    <row r="28" spans="1:16" ht="82.5" customHeight="1">
      <c r="A28" s="1549"/>
      <c r="B28" s="1550"/>
      <c r="C28" s="925"/>
      <c r="D28" s="1542"/>
      <c r="E28" s="1542"/>
      <c r="F28" s="918" t="s">
        <v>2017</v>
      </c>
      <c r="G28" s="918" t="s">
        <v>2018</v>
      </c>
      <c r="H28" s="918" t="s">
        <v>2019</v>
      </c>
      <c r="I28" s="1542"/>
      <c r="J28" s="918" t="s">
        <v>2020</v>
      </c>
      <c r="K28" s="918" t="s">
        <v>2021</v>
      </c>
      <c r="L28" s="918" t="s">
        <v>2023</v>
      </c>
      <c r="M28" s="1542"/>
      <c r="N28" s="1542"/>
      <c r="O28" s="1542"/>
      <c r="P28" s="1545"/>
    </row>
    <row r="29" spans="1:16">
      <c r="A29" s="1551"/>
      <c r="B29" s="1552"/>
      <c r="C29" s="929" t="s">
        <v>6</v>
      </c>
      <c r="D29" s="556" t="s">
        <v>7</v>
      </c>
      <c r="E29" s="556" t="s">
        <v>8</v>
      </c>
      <c r="F29" s="556" t="s">
        <v>43</v>
      </c>
      <c r="G29" s="556" t="s">
        <v>44</v>
      </c>
      <c r="H29" s="556" t="s">
        <v>166</v>
      </c>
      <c r="I29" s="556" t="s">
        <v>167</v>
      </c>
      <c r="J29" s="556" t="s">
        <v>201</v>
      </c>
      <c r="K29" s="556" t="s">
        <v>453</v>
      </c>
      <c r="L29" s="556" t="s">
        <v>454</v>
      </c>
      <c r="M29" s="556" t="s">
        <v>455</v>
      </c>
      <c r="N29" s="556" t="s">
        <v>456</v>
      </c>
      <c r="O29" s="556" t="s">
        <v>457</v>
      </c>
      <c r="P29" s="556" t="s">
        <v>749</v>
      </c>
    </row>
    <row r="30" spans="1:16">
      <c r="A30" s="922">
        <v>1</v>
      </c>
      <c r="B30" s="926" t="s">
        <v>1499</v>
      </c>
      <c r="C30" s="922"/>
      <c r="D30" s="553"/>
      <c r="E30" s="553"/>
      <c r="F30" s="553"/>
      <c r="G30" s="553"/>
      <c r="H30" s="553"/>
      <c r="I30" s="553"/>
      <c r="J30" s="553"/>
      <c r="K30" s="553"/>
      <c r="L30" s="553"/>
      <c r="M30" s="553"/>
      <c r="N30" s="554"/>
      <c r="O30" s="552"/>
      <c r="P30" s="552"/>
    </row>
    <row r="31" spans="1:16">
      <c r="A31" s="922">
        <v>2</v>
      </c>
      <c r="B31" s="926" t="s">
        <v>950</v>
      </c>
      <c r="C31" s="922"/>
      <c r="D31" s="552"/>
      <c r="E31" s="552"/>
      <c r="F31" s="552"/>
      <c r="G31" s="552"/>
      <c r="H31" s="552"/>
      <c r="I31" s="552"/>
      <c r="J31" s="552"/>
      <c r="K31" s="552"/>
      <c r="L31" s="552"/>
      <c r="M31" s="552"/>
      <c r="N31" s="555"/>
      <c r="O31" s="552"/>
      <c r="P31" s="552"/>
    </row>
    <row r="32" spans="1:16">
      <c r="A32" s="922">
        <v>3</v>
      </c>
      <c r="B32" s="926" t="s">
        <v>951</v>
      </c>
      <c r="C32" s="922"/>
      <c r="D32" s="552"/>
      <c r="E32" s="552"/>
      <c r="F32" s="552"/>
      <c r="G32" s="552"/>
      <c r="H32" s="552"/>
      <c r="I32" s="552"/>
      <c r="J32" s="552"/>
      <c r="K32" s="552"/>
      <c r="L32" s="552"/>
      <c r="M32" s="552"/>
      <c r="N32" s="555"/>
      <c r="O32" s="552"/>
      <c r="P32" s="552"/>
    </row>
    <row r="33" spans="1:16">
      <c r="A33" s="927">
        <v>3.1</v>
      </c>
      <c r="B33" s="928" t="s">
        <v>1505</v>
      </c>
      <c r="C33" s="922"/>
      <c r="D33" s="552"/>
      <c r="E33" s="552"/>
      <c r="F33" s="552"/>
      <c r="G33" s="552"/>
      <c r="H33" s="552"/>
      <c r="I33" s="552"/>
      <c r="J33" s="552"/>
      <c r="K33" s="552"/>
      <c r="L33" s="552"/>
      <c r="M33" s="552"/>
      <c r="N33" s="555"/>
      <c r="O33" s="552"/>
      <c r="P33" s="552"/>
    </row>
    <row r="34" spans="1:16">
      <c r="A34" s="927">
        <v>3.2</v>
      </c>
      <c r="B34" s="928" t="s">
        <v>1502</v>
      </c>
      <c r="C34" s="922"/>
      <c r="D34" s="552"/>
      <c r="E34" s="552"/>
      <c r="F34" s="552"/>
      <c r="G34" s="552"/>
      <c r="H34" s="552"/>
      <c r="I34" s="552"/>
      <c r="J34" s="552"/>
      <c r="K34" s="552"/>
      <c r="L34" s="552"/>
      <c r="M34" s="552"/>
      <c r="N34" s="555"/>
      <c r="O34" s="552"/>
      <c r="P34" s="552"/>
    </row>
    <row r="35" spans="1:16">
      <c r="A35" s="927">
        <v>3.3</v>
      </c>
      <c r="B35" s="928" t="s">
        <v>1515</v>
      </c>
      <c r="C35" s="922"/>
      <c r="D35" s="552"/>
      <c r="E35" s="552"/>
      <c r="F35" s="552"/>
      <c r="G35" s="552"/>
      <c r="H35" s="552"/>
      <c r="I35" s="552"/>
      <c r="J35" s="552"/>
      <c r="K35" s="552"/>
      <c r="L35" s="552"/>
      <c r="M35" s="552"/>
      <c r="N35" s="555"/>
      <c r="O35" s="552"/>
      <c r="P35" s="552"/>
    </row>
    <row r="36" spans="1:16">
      <c r="A36" s="922">
        <v>4</v>
      </c>
      <c r="B36" s="926" t="s">
        <v>42</v>
      </c>
      <c r="C36" s="922"/>
      <c r="D36" s="552"/>
      <c r="E36" s="552"/>
      <c r="F36" s="552"/>
      <c r="G36" s="552"/>
      <c r="H36" s="552"/>
      <c r="I36" s="552"/>
      <c r="J36" s="552"/>
      <c r="K36" s="552"/>
      <c r="L36" s="552"/>
      <c r="M36" s="552"/>
      <c r="N36" s="555"/>
      <c r="O36" s="552"/>
      <c r="P36" s="552"/>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sheetPr>
    <tabColor theme="9" tint="0.79998168889431442"/>
    <pageSetUpPr fitToPage="1"/>
  </sheetPr>
  <dimension ref="A1:D15"/>
  <sheetViews>
    <sheetView showGridLines="0" view="pageLayout" zoomScaleNormal="100" workbookViewId="0">
      <selection activeCell="B4" sqref="B4:S4"/>
    </sheetView>
  </sheetViews>
  <sheetFormatPr defaultColWidth="9.109375" defaultRowHeight="14.4"/>
  <cols>
    <col min="1" max="1" width="3.5546875" customWidth="1"/>
    <col min="2" max="2" width="74.44140625" customWidth="1"/>
    <col min="3" max="3" width="43.33203125" customWidth="1"/>
  </cols>
  <sheetData>
    <row r="1" spans="1:4" ht="33.6" customHeight="1">
      <c r="A1" s="1530" t="s">
        <v>1434</v>
      </c>
      <c r="B1" s="1531"/>
      <c r="C1" s="1531"/>
      <c r="D1" s="1531"/>
    </row>
    <row r="2" spans="1:4">
      <c r="A2" s="2"/>
      <c r="B2" s="2"/>
      <c r="C2" s="2"/>
    </row>
    <row r="3" spans="1:4">
      <c r="A3" s="2"/>
      <c r="B3" s="2"/>
      <c r="C3" s="2"/>
    </row>
    <row r="4" spans="1:4">
      <c r="A4" s="2"/>
      <c r="B4" s="2"/>
      <c r="C4" s="2"/>
    </row>
    <row r="5" spans="1:4">
      <c r="A5" s="557"/>
      <c r="B5" s="557"/>
      <c r="C5" s="180" t="s">
        <v>1517</v>
      </c>
    </row>
    <row r="6" spans="1:4">
      <c r="A6" s="2"/>
      <c r="B6" s="557"/>
      <c r="C6" s="528" t="s">
        <v>6</v>
      </c>
    </row>
    <row r="7" spans="1:4">
      <c r="A7" s="180">
        <v>1</v>
      </c>
      <c r="B7" s="558" t="s">
        <v>1518</v>
      </c>
      <c r="C7" s="552"/>
    </row>
    <row r="8" spans="1:4">
      <c r="A8" s="528">
        <v>2</v>
      </c>
      <c r="B8" s="559" t="s">
        <v>1519</v>
      </c>
      <c r="C8" s="552"/>
    </row>
    <row r="9" spans="1:4">
      <c r="A9" s="528">
        <v>3</v>
      </c>
      <c r="B9" s="559" t="s">
        <v>1520</v>
      </c>
      <c r="C9" s="552"/>
    </row>
    <row r="10" spans="1:4">
      <c r="A10" s="528">
        <v>4</v>
      </c>
      <c r="B10" s="559" t="s">
        <v>1521</v>
      </c>
      <c r="C10" s="552"/>
    </row>
    <row r="11" spans="1:4">
      <c r="A11" s="528">
        <v>5</v>
      </c>
      <c r="B11" s="559" t="s">
        <v>1522</v>
      </c>
      <c r="C11" s="552"/>
    </row>
    <row r="12" spans="1:4">
      <c r="A12" s="528">
        <v>6</v>
      </c>
      <c r="B12" s="559" t="s">
        <v>1523</v>
      </c>
      <c r="C12" s="552"/>
    </row>
    <row r="13" spans="1:4">
      <c r="A13" s="528">
        <v>7</v>
      </c>
      <c r="B13" s="559" t="s">
        <v>1524</v>
      </c>
      <c r="C13" s="552"/>
    </row>
    <row r="14" spans="1:4">
      <c r="A14" s="528">
        <v>8</v>
      </c>
      <c r="B14" s="559" t="s">
        <v>1525</v>
      </c>
      <c r="C14" s="552"/>
    </row>
    <row r="15" spans="1:4">
      <c r="A15" s="180">
        <v>9</v>
      </c>
      <c r="B15" s="558" t="s">
        <v>1526</v>
      </c>
      <c r="C15" s="552"/>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sheetPr>
    <tabColor theme="9" tint="0.79998168889431442"/>
    <pageSetUpPr fitToPage="1"/>
  </sheetPr>
  <dimension ref="A4:I50"/>
  <sheetViews>
    <sheetView showGridLines="0" view="pageLayout" zoomScale="90" zoomScaleNormal="100" zoomScaleSheetLayoutView="100" zoomScalePageLayoutView="90" workbookViewId="0">
      <selection activeCell="B4" sqref="B4:S4"/>
    </sheetView>
  </sheetViews>
  <sheetFormatPr defaultColWidth="11.5546875" defaultRowHeight="14.4"/>
  <cols>
    <col min="1" max="1" width="11.5546875" style="2"/>
    <col min="2" max="2" width="25.6640625" style="2" customWidth="1"/>
    <col min="3" max="3" width="31.44140625" style="2" customWidth="1"/>
    <col min="4" max="4" width="20.5546875" style="2" customWidth="1"/>
    <col min="5" max="5" width="23.6640625" style="2" customWidth="1"/>
    <col min="6" max="6" width="26.44140625" style="2" customWidth="1"/>
    <col min="7" max="7" width="32" style="2" customWidth="1"/>
    <col min="8" max="8" width="26.88671875" style="2" customWidth="1"/>
    <col min="9" max="9" width="16.6640625" style="2" customWidth="1"/>
    <col min="10" max="16384" width="11.5546875" style="2"/>
  </cols>
  <sheetData>
    <row r="4" spans="1:9" ht="18.75" customHeight="1">
      <c r="B4" s="930" t="s">
        <v>1435</v>
      </c>
      <c r="C4" s="572"/>
      <c r="D4" s="572"/>
      <c r="E4" s="572"/>
      <c r="F4" s="572"/>
      <c r="G4" s="572"/>
      <c r="H4" s="572"/>
    </row>
    <row r="5" spans="1:9" ht="18">
      <c r="B5" s="573"/>
      <c r="C5" s="572"/>
      <c r="D5" s="572"/>
      <c r="E5" s="572"/>
      <c r="F5" s="572"/>
      <c r="G5" s="572"/>
      <c r="H5" s="572"/>
    </row>
    <row r="6" spans="1:9" ht="21">
      <c r="B6" s="931" t="s">
        <v>1447</v>
      </c>
      <c r="C6" s="571"/>
      <c r="D6" s="347"/>
      <c r="E6" s="347"/>
      <c r="F6" s="347"/>
      <c r="G6" s="347"/>
      <c r="H6" s="347"/>
    </row>
    <row r="7" spans="1:9" s="570" customFormat="1" ht="15" customHeight="1">
      <c r="A7" s="2"/>
      <c r="B7" s="1567" t="s">
        <v>1532</v>
      </c>
      <c r="C7" s="1567" t="s">
        <v>1448</v>
      </c>
      <c r="D7" s="1569" t="s">
        <v>1531</v>
      </c>
      <c r="E7" s="1570"/>
      <c r="F7" s="1567" t="s">
        <v>1530</v>
      </c>
      <c r="G7" s="1565" t="s">
        <v>1451</v>
      </c>
      <c r="H7" s="1567" t="s">
        <v>1529</v>
      </c>
      <c r="I7" s="1565" t="s">
        <v>1528</v>
      </c>
    </row>
    <row r="8" spans="1:9" s="567" customFormat="1" ht="41.4">
      <c r="A8" s="2"/>
      <c r="B8" s="1568"/>
      <c r="C8" s="1568"/>
      <c r="D8" s="569"/>
      <c r="E8" s="568" t="s">
        <v>1527</v>
      </c>
      <c r="F8" s="1568"/>
      <c r="G8" s="1566" t="s">
        <v>1533</v>
      </c>
      <c r="H8" s="1568"/>
      <c r="I8" s="1566"/>
    </row>
    <row r="9" spans="1:9">
      <c r="B9" s="566" t="s">
        <v>6</v>
      </c>
      <c r="C9" s="566" t="s">
        <v>7</v>
      </c>
      <c r="D9" s="565" t="s">
        <v>8</v>
      </c>
      <c r="E9" s="565" t="s">
        <v>43</v>
      </c>
      <c r="F9" s="565" t="s">
        <v>44</v>
      </c>
      <c r="G9" s="565" t="s">
        <v>166</v>
      </c>
      <c r="H9" s="565" t="s">
        <v>167</v>
      </c>
      <c r="I9" s="565" t="s">
        <v>201</v>
      </c>
    </row>
    <row r="10" spans="1:9">
      <c r="B10" s="1562"/>
      <c r="C10" s="560" t="s">
        <v>1460</v>
      </c>
      <c r="D10" s="532"/>
      <c r="E10" s="552"/>
      <c r="F10" s="552"/>
      <c r="G10" s="552"/>
      <c r="H10" s="552"/>
      <c r="I10" s="552"/>
    </row>
    <row r="11" spans="1:9">
      <c r="B11" s="1563"/>
      <c r="C11" s="561" t="s">
        <v>1461</v>
      </c>
      <c r="D11" s="532"/>
      <c r="E11" s="552"/>
      <c r="F11" s="552"/>
      <c r="G11" s="552"/>
      <c r="H11" s="552"/>
      <c r="I11" s="552"/>
    </row>
    <row r="12" spans="1:9">
      <c r="B12" s="1563"/>
      <c r="C12" s="561" t="s">
        <v>1462</v>
      </c>
      <c r="D12" s="532"/>
      <c r="E12" s="552"/>
      <c r="F12" s="552"/>
      <c r="G12" s="552"/>
      <c r="H12" s="552"/>
      <c r="I12" s="552"/>
    </row>
    <row r="13" spans="1:9">
      <c r="B13" s="1563"/>
      <c r="C13" s="560" t="s">
        <v>1463</v>
      </c>
      <c r="D13" s="532"/>
      <c r="E13" s="552"/>
      <c r="F13" s="552"/>
      <c r="G13" s="552"/>
      <c r="H13" s="552"/>
      <c r="I13" s="552"/>
    </row>
    <row r="14" spans="1:9">
      <c r="B14" s="1563"/>
      <c r="C14" s="560" t="s">
        <v>1464</v>
      </c>
      <c r="D14" s="532"/>
      <c r="E14" s="552"/>
      <c r="F14" s="552"/>
      <c r="G14" s="552"/>
      <c r="H14" s="552"/>
      <c r="I14" s="552"/>
    </row>
    <row r="15" spans="1:9">
      <c r="B15" s="1563"/>
      <c r="C15" s="560" t="s">
        <v>1465</v>
      </c>
      <c r="D15" s="552"/>
      <c r="E15" s="552"/>
      <c r="F15" s="552"/>
      <c r="G15" s="552"/>
      <c r="H15" s="552"/>
      <c r="I15" s="552"/>
    </row>
    <row r="16" spans="1:9">
      <c r="B16" s="1563"/>
      <c r="C16" s="560" t="s">
        <v>1466</v>
      </c>
      <c r="D16" s="552"/>
      <c r="E16" s="552"/>
      <c r="F16" s="552"/>
      <c r="G16" s="552"/>
      <c r="H16" s="552"/>
      <c r="I16" s="552"/>
    </row>
    <row r="17" spans="1:9">
      <c r="B17" s="1563"/>
      <c r="C17" s="561" t="s">
        <v>1467</v>
      </c>
      <c r="D17" s="552"/>
      <c r="E17" s="552"/>
      <c r="F17" s="552"/>
      <c r="G17" s="552"/>
      <c r="H17" s="552"/>
      <c r="I17" s="552"/>
    </row>
    <row r="18" spans="1:9">
      <c r="B18" s="1563"/>
      <c r="C18" s="561" t="s">
        <v>1468</v>
      </c>
      <c r="D18" s="552"/>
      <c r="E18" s="552"/>
      <c r="F18" s="552"/>
      <c r="G18" s="552"/>
      <c r="H18" s="552"/>
      <c r="I18" s="552"/>
    </row>
    <row r="19" spans="1:9">
      <c r="B19" s="1563"/>
      <c r="C19" s="560" t="s">
        <v>1469</v>
      </c>
      <c r="D19" s="552"/>
      <c r="E19" s="552"/>
      <c r="F19" s="552"/>
      <c r="G19" s="552"/>
      <c r="H19" s="552"/>
      <c r="I19" s="552"/>
    </row>
    <row r="20" spans="1:9">
      <c r="B20" s="1563"/>
      <c r="C20" s="561" t="s">
        <v>1470</v>
      </c>
      <c r="D20" s="552"/>
      <c r="E20" s="552"/>
      <c r="F20" s="552"/>
      <c r="G20" s="552"/>
      <c r="H20" s="552"/>
      <c r="I20" s="552"/>
    </row>
    <row r="21" spans="1:9">
      <c r="B21" s="1563"/>
      <c r="C21" s="561" t="s">
        <v>1471</v>
      </c>
      <c r="D21" s="552"/>
      <c r="E21" s="552"/>
      <c r="F21" s="552"/>
      <c r="G21" s="552"/>
      <c r="H21" s="552"/>
      <c r="I21" s="552"/>
    </row>
    <row r="22" spans="1:9">
      <c r="B22" s="1563"/>
      <c r="C22" s="560" t="s">
        <v>1472</v>
      </c>
      <c r="D22" s="552"/>
      <c r="E22" s="552"/>
      <c r="F22" s="552"/>
      <c r="G22" s="552"/>
      <c r="H22" s="552"/>
      <c r="I22" s="552"/>
    </row>
    <row r="23" spans="1:9">
      <c r="B23" s="1563"/>
      <c r="C23" s="561" t="s">
        <v>1473</v>
      </c>
      <c r="D23" s="552"/>
      <c r="E23" s="552"/>
      <c r="F23" s="552"/>
      <c r="G23" s="552"/>
      <c r="H23" s="552"/>
      <c r="I23" s="552"/>
    </row>
    <row r="24" spans="1:9">
      <c r="B24" s="1563"/>
      <c r="C24" s="562" t="s">
        <v>1474</v>
      </c>
      <c r="D24" s="552"/>
      <c r="E24" s="552"/>
      <c r="F24" s="552"/>
      <c r="G24" s="552"/>
      <c r="H24" s="552"/>
      <c r="I24" s="552"/>
    </row>
    <row r="25" spans="1:9">
      <c r="B25" s="1563"/>
      <c r="C25" s="561" t="s">
        <v>1475</v>
      </c>
      <c r="D25" s="552"/>
      <c r="E25" s="552"/>
      <c r="F25" s="552"/>
      <c r="G25" s="552"/>
      <c r="H25" s="552"/>
      <c r="I25" s="552"/>
    </row>
    <row r="26" spans="1:9">
      <c r="B26" s="1564"/>
      <c r="C26" s="560" t="s">
        <v>1476</v>
      </c>
      <c r="D26" s="552"/>
      <c r="E26" s="552"/>
      <c r="F26" s="552"/>
      <c r="G26" s="552"/>
      <c r="H26" s="552"/>
      <c r="I26" s="552"/>
    </row>
    <row r="27" spans="1:9">
      <c r="B27" s="145"/>
      <c r="C27" s="145"/>
      <c r="D27" s="145"/>
      <c r="E27" s="145"/>
      <c r="F27" s="145"/>
      <c r="G27" s="145"/>
      <c r="H27" s="145"/>
      <c r="I27" s="145"/>
    </row>
    <row r="28" spans="1:9">
      <c r="B28" s="145"/>
      <c r="C28" s="145"/>
      <c r="D28" s="145"/>
      <c r="E28" s="145"/>
      <c r="F28" s="145"/>
      <c r="G28" s="145"/>
      <c r="H28" s="145"/>
      <c r="I28" s="145"/>
    </row>
    <row r="30" spans="1:9">
      <c r="B30" s="931" t="s">
        <v>1479</v>
      </c>
    </row>
    <row r="31" spans="1:9" s="570" customFormat="1" ht="15" customHeight="1">
      <c r="A31" s="2"/>
      <c r="B31" s="1567" t="s">
        <v>1532</v>
      </c>
      <c r="C31" s="1567" t="s">
        <v>1448</v>
      </c>
      <c r="D31" s="1569" t="s">
        <v>1531</v>
      </c>
      <c r="E31" s="1570"/>
      <c r="F31" s="1567" t="s">
        <v>1530</v>
      </c>
      <c r="G31" s="1571" t="s">
        <v>1451</v>
      </c>
      <c r="H31" s="1565" t="s">
        <v>1529</v>
      </c>
      <c r="I31" s="1565" t="s">
        <v>1528</v>
      </c>
    </row>
    <row r="32" spans="1:9" s="567" customFormat="1" ht="41.4">
      <c r="A32" s="2"/>
      <c r="B32" s="1568"/>
      <c r="C32" s="1568"/>
      <c r="D32" s="569"/>
      <c r="E32" s="568" t="s">
        <v>1527</v>
      </c>
      <c r="F32" s="1568"/>
      <c r="G32" s="1572"/>
      <c r="H32" s="1566"/>
      <c r="I32" s="1566"/>
    </row>
    <row r="33" spans="2:9">
      <c r="B33" s="566" t="s">
        <v>6</v>
      </c>
      <c r="C33" s="566" t="s">
        <v>7</v>
      </c>
      <c r="D33" s="565" t="s">
        <v>8</v>
      </c>
      <c r="E33" s="565" t="s">
        <v>43</v>
      </c>
      <c r="F33" s="565" t="s">
        <v>44</v>
      </c>
      <c r="G33" s="564" t="s">
        <v>166</v>
      </c>
      <c r="H33" s="563" t="s">
        <v>167</v>
      </c>
      <c r="I33" s="563" t="s">
        <v>201</v>
      </c>
    </row>
    <row r="34" spans="2:9">
      <c r="B34" s="1562"/>
      <c r="C34" s="560" t="s">
        <v>1460</v>
      </c>
      <c r="D34" s="532"/>
      <c r="E34" s="552"/>
      <c r="F34" s="552"/>
      <c r="G34" s="552"/>
      <c r="H34" s="552"/>
      <c r="I34" s="552"/>
    </row>
    <row r="35" spans="2:9">
      <c r="B35" s="1563"/>
      <c r="C35" s="561" t="s">
        <v>1461</v>
      </c>
      <c r="D35" s="532"/>
      <c r="E35" s="552"/>
      <c r="F35" s="552"/>
      <c r="G35" s="552"/>
      <c r="H35" s="552"/>
      <c r="I35" s="552"/>
    </row>
    <row r="36" spans="2:9">
      <c r="B36" s="1563"/>
      <c r="C36" s="561" t="s">
        <v>1462</v>
      </c>
      <c r="D36" s="532"/>
      <c r="E36" s="552"/>
      <c r="F36" s="552"/>
      <c r="G36" s="552"/>
      <c r="H36" s="552"/>
      <c r="I36" s="552"/>
    </row>
    <row r="37" spans="2:9">
      <c r="B37" s="1563"/>
      <c r="C37" s="560" t="s">
        <v>1463</v>
      </c>
      <c r="D37" s="532"/>
      <c r="E37" s="552"/>
      <c r="F37" s="552"/>
      <c r="G37" s="552"/>
      <c r="H37" s="552"/>
      <c r="I37" s="552"/>
    </row>
    <row r="38" spans="2:9">
      <c r="B38" s="1563"/>
      <c r="C38" s="560" t="s">
        <v>1464</v>
      </c>
      <c r="D38" s="532"/>
      <c r="E38" s="552"/>
      <c r="F38" s="552"/>
      <c r="G38" s="552"/>
      <c r="H38" s="552"/>
      <c r="I38" s="552"/>
    </row>
    <row r="39" spans="2:9">
      <c r="B39" s="1563"/>
      <c r="C39" s="560" t="s">
        <v>1465</v>
      </c>
      <c r="D39" s="552"/>
      <c r="E39" s="552"/>
      <c r="F39" s="552"/>
      <c r="G39" s="552"/>
      <c r="H39" s="552"/>
      <c r="I39" s="552"/>
    </row>
    <row r="40" spans="2:9">
      <c r="B40" s="1563"/>
      <c r="C40" s="560" t="s">
        <v>1466</v>
      </c>
      <c r="D40" s="552"/>
      <c r="E40" s="552"/>
      <c r="F40" s="552"/>
      <c r="G40" s="552"/>
      <c r="H40" s="552"/>
      <c r="I40" s="552"/>
    </row>
    <row r="41" spans="2:9">
      <c r="B41" s="1563"/>
      <c r="C41" s="561" t="s">
        <v>1467</v>
      </c>
      <c r="D41" s="552"/>
      <c r="E41" s="552"/>
      <c r="F41" s="552"/>
      <c r="G41" s="552"/>
      <c r="H41" s="552"/>
      <c r="I41" s="552"/>
    </row>
    <row r="42" spans="2:9">
      <c r="B42" s="1563"/>
      <c r="C42" s="561" t="s">
        <v>1468</v>
      </c>
      <c r="D42" s="552"/>
      <c r="E42" s="552"/>
      <c r="F42" s="552"/>
      <c r="G42" s="552"/>
      <c r="H42" s="552"/>
      <c r="I42" s="552"/>
    </row>
    <row r="43" spans="2:9">
      <c r="B43" s="1563"/>
      <c r="C43" s="560" t="s">
        <v>1469</v>
      </c>
      <c r="D43" s="552"/>
      <c r="E43" s="552"/>
      <c r="F43" s="552"/>
      <c r="G43" s="552"/>
      <c r="H43" s="552"/>
      <c r="I43" s="552"/>
    </row>
    <row r="44" spans="2:9">
      <c r="B44" s="1563"/>
      <c r="C44" s="561" t="s">
        <v>1470</v>
      </c>
      <c r="D44" s="552"/>
      <c r="E44" s="552"/>
      <c r="F44" s="552"/>
      <c r="G44" s="552"/>
      <c r="H44" s="552"/>
      <c r="I44" s="552"/>
    </row>
    <row r="45" spans="2:9">
      <c r="B45" s="1563"/>
      <c r="C45" s="561" t="s">
        <v>1471</v>
      </c>
      <c r="D45" s="552"/>
      <c r="E45" s="552"/>
      <c r="F45" s="552"/>
      <c r="G45" s="552"/>
      <c r="H45" s="552"/>
      <c r="I45" s="552"/>
    </row>
    <row r="46" spans="2:9">
      <c r="B46" s="1563"/>
      <c r="C46" s="560" t="s">
        <v>1472</v>
      </c>
      <c r="D46" s="552"/>
      <c r="E46" s="552"/>
      <c r="F46" s="552"/>
      <c r="G46" s="552"/>
      <c r="H46" s="552"/>
      <c r="I46" s="552"/>
    </row>
    <row r="47" spans="2:9">
      <c r="B47" s="1563"/>
      <c r="C47" s="561" t="s">
        <v>1473</v>
      </c>
      <c r="D47" s="552"/>
      <c r="E47" s="552"/>
      <c r="F47" s="552"/>
      <c r="G47" s="552"/>
      <c r="H47" s="552"/>
      <c r="I47" s="552"/>
    </row>
    <row r="48" spans="2:9">
      <c r="B48" s="1563"/>
      <c r="C48" s="562" t="s">
        <v>1474</v>
      </c>
      <c r="D48" s="552"/>
      <c r="E48" s="552"/>
      <c r="F48" s="552"/>
      <c r="G48" s="552"/>
      <c r="H48" s="552"/>
      <c r="I48" s="552"/>
    </row>
    <row r="49" spans="2:9">
      <c r="B49" s="1563"/>
      <c r="C49" s="561" t="s">
        <v>1475</v>
      </c>
      <c r="D49" s="552"/>
      <c r="E49" s="552"/>
      <c r="F49" s="552"/>
      <c r="G49" s="552"/>
      <c r="H49" s="552"/>
      <c r="I49" s="552"/>
    </row>
    <row r="50" spans="2:9">
      <c r="B50" s="1564"/>
      <c r="C50" s="560" t="s">
        <v>1476</v>
      </c>
      <c r="D50" s="552"/>
      <c r="E50" s="552"/>
      <c r="F50" s="552"/>
      <c r="G50" s="552"/>
      <c r="H50" s="552"/>
      <c r="I50" s="552"/>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8.xml><?xml version="1.0" encoding="utf-8"?>
<worksheet xmlns="http://schemas.openxmlformats.org/spreadsheetml/2006/main" xmlns:r="http://schemas.openxmlformats.org/officeDocument/2006/relationships">
  <sheetPr>
    <tabColor theme="9" tint="0.79998168889431442"/>
    <pageSetUpPr fitToPage="1"/>
  </sheetPr>
  <dimension ref="A2:I29"/>
  <sheetViews>
    <sheetView showGridLines="0" view="pageLayout" zoomScale="80" zoomScaleNormal="100" zoomScaleSheetLayoutView="100" zoomScalePageLayoutView="80" workbookViewId="0">
      <selection activeCell="B4" sqref="B4:S4"/>
    </sheetView>
  </sheetViews>
  <sheetFormatPr defaultColWidth="11.5546875" defaultRowHeight="14.4"/>
  <cols>
    <col min="1" max="1" width="11.5546875" style="2"/>
    <col min="2" max="2" width="25.6640625" style="2" customWidth="1"/>
    <col min="3" max="3" width="31.44140625" style="2" customWidth="1"/>
    <col min="4" max="4" width="21.44140625" style="2" customWidth="1"/>
    <col min="5" max="5" width="20.33203125" style="2" customWidth="1"/>
    <col min="6" max="6" width="26.44140625" style="2" customWidth="1"/>
    <col min="7" max="7" width="32" style="2" customWidth="1"/>
    <col min="8" max="8" width="17.88671875" style="2" customWidth="1"/>
    <col min="9" max="9" width="18.5546875" style="2" customWidth="1"/>
    <col min="10" max="16384" width="11.5546875" style="2"/>
  </cols>
  <sheetData>
    <row r="2" spans="1:9" ht="18">
      <c r="B2" s="932" t="s">
        <v>1436</v>
      </c>
      <c r="C2" s="572"/>
      <c r="D2" s="572"/>
      <c r="E2" s="572"/>
      <c r="F2" s="572"/>
      <c r="G2" s="572"/>
    </row>
    <row r="3" spans="1:9" ht="33.75" customHeight="1">
      <c r="B3" s="1028" t="s">
        <v>1447</v>
      </c>
      <c r="C3" s="571"/>
      <c r="D3" s="347"/>
      <c r="E3" s="347"/>
      <c r="F3" s="347"/>
      <c r="G3" s="347"/>
    </row>
    <row r="4" spans="1:9" s="570" customFormat="1" ht="15" customHeight="1">
      <c r="A4" s="2"/>
      <c r="B4" s="1567" t="s">
        <v>1532</v>
      </c>
      <c r="C4" s="1567" t="s">
        <v>1448</v>
      </c>
      <c r="D4" s="1567" t="s">
        <v>1534</v>
      </c>
      <c r="E4" s="1569" t="s">
        <v>1531</v>
      </c>
      <c r="F4" s="1570"/>
      <c r="G4" s="1567" t="s">
        <v>1530</v>
      </c>
      <c r="H4" s="1567" t="s">
        <v>1529</v>
      </c>
      <c r="I4" s="1565" t="s">
        <v>1528</v>
      </c>
    </row>
    <row r="5" spans="1:9" s="567" customFormat="1" ht="53.25" customHeight="1">
      <c r="A5" s="2"/>
      <c r="B5" s="1568"/>
      <c r="C5" s="1568"/>
      <c r="D5" s="1568"/>
      <c r="E5" s="569"/>
      <c r="F5" s="568" t="s">
        <v>1527</v>
      </c>
      <c r="G5" s="1568"/>
      <c r="H5" s="1568"/>
      <c r="I5" s="1566"/>
    </row>
    <row r="6" spans="1:9">
      <c r="B6" s="566" t="s">
        <v>6</v>
      </c>
      <c r="C6" s="566" t="s">
        <v>7</v>
      </c>
      <c r="D6" s="566" t="s">
        <v>8</v>
      </c>
      <c r="E6" s="565" t="s">
        <v>43</v>
      </c>
      <c r="F6" s="565" t="s">
        <v>44</v>
      </c>
      <c r="G6" s="565" t="s">
        <v>166</v>
      </c>
      <c r="H6" s="565" t="s">
        <v>167</v>
      </c>
      <c r="I6" s="565" t="s">
        <v>201</v>
      </c>
    </row>
    <row r="7" spans="1:9">
      <c r="B7" s="1562"/>
      <c r="C7" s="560"/>
      <c r="D7" s="560"/>
      <c r="E7" s="532"/>
      <c r="F7" s="552"/>
      <c r="G7" s="552"/>
      <c r="H7" s="552"/>
      <c r="I7" s="552"/>
    </row>
    <row r="8" spans="1:9">
      <c r="B8" s="1563"/>
      <c r="C8" s="561"/>
      <c r="D8" s="561"/>
      <c r="E8" s="532"/>
      <c r="F8" s="552"/>
      <c r="G8" s="552"/>
      <c r="H8" s="552"/>
      <c r="I8" s="552"/>
    </row>
    <row r="9" spans="1:9">
      <c r="B9" s="1563"/>
      <c r="C9" s="561"/>
      <c r="D9" s="561"/>
      <c r="E9" s="532"/>
      <c r="F9" s="552"/>
      <c r="G9" s="552"/>
      <c r="H9" s="552"/>
      <c r="I9" s="552"/>
    </row>
    <row r="10" spans="1:9">
      <c r="B10" s="1563"/>
      <c r="C10" s="560"/>
      <c r="D10" s="560"/>
      <c r="E10" s="532"/>
      <c r="F10" s="552"/>
      <c r="G10" s="552"/>
      <c r="H10" s="552"/>
      <c r="I10" s="552"/>
    </row>
    <row r="11" spans="1:9">
      <c r="B11" s="1563"/>
      <c r="C11" s="560"/>
      <c r="D11" s="560"/>
      <c r="E11" s="532"/>
      <c r="F11" s="552"/>
      <c r="G11" s="552"/>
      <c r="H11" s="552"/>
      <c r="I11" s="552"/>
    </row>
    <row r="12" spans="1:9">
      <c r="B12" s="1563"/>
      <c r="C12" s="560"/>
      <c r="D12" s="560"/>
      <c r="E12" s="552"/>
      <c r="F12" s="552"/>
      <c r="G12" s="552"/>
      <c r="H12" s="552"/>
      <c r="I12" s="552"/>
    </row>
    <row r="13" spans="1:9">
      <c r="B13" s="1563"/>
      <c r="C13" s="560"/>
      <c r="D13" s="560"/>
      <c r="E13" s="552"/>
      <c r="F13" s="552"/>
      <c r="G13" s="552"/>
      <c r="H13" s="552"/>
      <c r="I13" s="552"/>
    </row>
    <row r="14" spans="1:9">
      <c r="B14" s="1564"/>
      <c r="C14" s="561"/>
      <c r="D14" s="561"/>
      <c r="E14" s="552"/>
      <c r="F14" s="552"/>
      <c r="G14" s="552"/>
      <c r="H14" s="552"/>
      <c r="I14" s="552"/>
    </row>
    <row r="15" spans="1:9">
      <c r="B15" s="145"/>
      <c r="C15" s="145"/>
      <c r="D15" s="145"/>
      <c r="E15" s="145"/>
      <c r="F15" s="145"/>
      <c r="G15" s="145"/>
      <c r="H15" s="145"/>
      <c r="I15" s="145"/>
    </row>
    <row r="16" spans="1:9">
      <c r="B16" s="145"/>
      <c r="C16" s="145"/>
      <c r="D16" s="145"/>
      <c r="E16" s="145"/>
      <c r="F16" s="145"/>
      <c r="G16" s="145"/>
      <c r="H16" s="145"/>
      <c r="I16" s="145"/>
    </row>
    <row r="18" spans="1:9" ht="28.5" customHeight="1">
      <c r="B18" s="1028" t="s">
        <v>1479</v>
      </c>
    </row>
    <row r="19" spans="1:9" s="570" customFormat="1" ht="15" customHeight="1">
      <c r="A19" s="2"/>
      <c r="B19" s="1567" t="s">
        <v>1532</v>
      </c>
      <c r="C19" s="1567" t="s">
        <v>1448</v>
      </c>
      <c r="D19" s="1567" t="s">
        <v>1534</v>
      </c>
      <c r="E19" s="1569" t="s">
        <v>1531</v>
      </c>
      <c r="F19" s="1570"/>
      <c r="G19" s="1567" t="s">
        <v>1530</v>
      </c>
      <c r="H19" s="1567" t="s">
        <v>1529</v>
      </c>
      <c r="I19" s="1565" t="s">
        <v>1528</v>
      </c>
    </row>
    <row r="20" spans="1:9" s="567" customFormat="1" ht="57" customHeight="1">
      <c r="A20" s="2"/>
      <c r="B20" s="1568"/>
      <c r="C20" s="1568"/>
      <c r="D20" s="1568"/>
      <c r="E20" s="569"/>
      <c r="F20" s="568" t="s">
        <v>1527</v>
      </c>
      <c r="G20" s="1568"/>
      <c r="H20" s="1568"/>
      <c r="I20" s="1566"/>
    </row>
    <row r="21" spans="1:9">
      <c r="B21" s="566" t="s">
        <v>6</v>
      </c>
      <c r="C21" s="566" t="s">
        <v>7</v>
      </c>
      <c r="D21" s="566" t="s">
        <v>8</v>
      </c>
      <c r="E21" s="565" t="s">
        <v>43</v>
      </c>
      <c r="F21" s="565" t="s">
        <v>44</v>
      </c>
      <c r="G21" s="565" t="s">
        <v>166</v>
      </c>
      <c r="H21" s="565" t="s">
        <v>167</v>
      </c>
      <c r="I21" s="565" t="s">
        <v>201</v>
      </c>
    </row>
    <row r="22" spans="1:9">
      <c r="B22" s="1562"/>
      <c r="C22" s="560"/>
      <c r="D22" s="560"/>
      <c r="E22" s="532"/>
      <c r="F22" s="552"/>
      <c r="G22" s="552"/>
      <c r="H22" s="552"/>
      <c r="I22" s="552"/>
    </row>
    <row r="23" spans="1:9">
      <c r="B23" s="1563"/>
      <c r="C23" s="561"/>
      <c r="D23" s="561"/>
      <c r="E23" s="532"/>
      <c r="F23" s="552"/>
      <c r="G23" s="552"/>
      <c r="H23" s="552"/>
      <c r="I23" s="552"/>
    </row>
    <row r="24" spans="1:9">
      <c r="B24" s="1563"/>
      <c r="C24" s="561"/>
      <c r="D24" s="561"/>
      <c r="E24" s="532"/>
      <c r="F24" s="552"/>
      <c r="G24" s="552"/>
      <c r="H24" s="552"/>
      <c r="I24" s="552"/>
    </row>
    <row r="25" spans="1:9">
      <c r="B25" s="1563"/>
      <c r="C25" s="560"/>
      <c r="D25" s="560"/>
      <c r="E25" s="532"/>
      <c r="F25" s="552"/>
      <c r="G25" s="552"/>
      <c r="H25" s="552"/>
      <c r="I25" s="552"/>
    </row>
    <row r="26" spans="1:9">
      <c r="B26" s="1563"/>
      <c r="C26" s="560"/>
      <c r="D26" s="560"/>
      <c r="E26" s="532"/>
      <c r="F26" s="552"/>
      <c r="G26" s="552"/>
      <c r="H26" s="552"/>
      <c r="I26" s="552"/>
    </row>
    <row r="27" spans="1:9">
      <c r="B27" s="1563"/>
      <c r="C27" s="560"/>
      <c r="D27" s="560"/>
      <c r="E27" s="552"/>
      <c r="F27" s="552"/>
      <c r="G27" s="552"/>
      <c r="H27" s="552"/>
      <c r="I27" s="552"/>
    </row>
    <row r="28" spans="1:9">
      <c r="B28" s="1563"/>
      <c r="C28" s="560"/>
      <c r="D28" s="560"/>
      <c r="E28" s="552"/>
      <c r="F28" s="552"/>
      <c r="G28" s="552"/>
      <c r="H28" s="552"/>
      <c r="I28" s="552"/>
    </row>
    <row r="29" spans="1:9">
      <c r="B29" s="1564"/>
      <c r="C29" s="561"/>
      <c r="D29" s="561"/>
      <c r="E29" s="552"/>
      <c r="F29" s="552"/>
      <c r="G29" s="552"/>
      <c r="H29" s="552"/>
      <c r="I29" s="552"/>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69.xml><?xml version="1.0" encoding="utf-8"?>
<worksheet xmlns="http://schemas.openxmlformats.org/spreadsheetml/2006/main" xmlns:r="http://schemas.openxmlformats.org/officeDocument/2006/relationships">
  <sheetPr>
    <tabColor rgb="FF0070C0"/>
    <pageSetUpPr fitToPage="1"/>
  </sheetPr>
  <dimension ref="B2:L11"/>
  <sheetViews>
    <sheetView showGridLines="0" workbookViewId="0">
      <selection activeCell="B4" sqref="B4:S4"/>
    </sheetView>
  </sheetViews>
  <sheetFormatPr defaultRowHeight="14.4"/>
  <sheetData>
    <row r="2" spans="2:12">
      <c r="B2" t="s">
        <v>1871</v>
      </c>
    </row>
    <row r="3" spans="2:12">
      <c r="B3" t="s">
        <v>1872</v>
      </c>
    </row>
    <row r="5" spans="2:12">
      <c r="B5" s="1573" t="s">
        <v>1535</v>
      </c>
      <c r="C5" s="1574"/>
      <c r="D5" s="1574"/>
      <c r="E5" s="1574"/>
      <c r="F5" s="1574"/>
      <c r="G5" s="1574"/>
      <c r="H5" s="1574"/>
      <c r="I5" s="1574"/>
      <c r="J5" s="1574"/>
      <c r="K5" s="1574"/>
      <c r="L5" s="1575"/>
    </row>
    <row r="6" spans="2:12" ht="22.5" customHeight="1"/>
    <row r="7" spans="2:12" ht="22.5" customHeight="1">
      <c r="B7" s="1194"/>
      <c r="C7" s="1194"/>
      <c r="D7" s="1194"/>
      <c r="E7" s="1194"/>
      <c r="F7" s="1194"/>
      <c r="G7" s="1194"/>
      <c r="H7" s="1194"/>
      <c r="I7" s="1194"/>
      <c r="J7" s="1194"/>
      <c r="K7" s="1194"/>
      <c r="L7" s="1194"/>
    </row>
    <row r="8" spans="2:12" ht="22.5" customHeight="1">
      <c r="B8" s="1195"/>
      <c r="C8" s="1195"/>
      <c r="D8" s="1195"/>
      <c r="E8" s="1195"/>
      <c r="F8" s="1195"/>
      <c r="G8" s="1195"/>
      <c r="H8" s="1195"/>
      <c r="I8" s="1195"/>
      <c r="J8" s="1195"/>
      <c r="K8" s="1195"/>
      <c r="L8" s="1195"/>
    </row>
    <row r="9" spans="2:12" ht="22.5" customHeight="1">
      <c r="B9" s="1194"/>
      <c r="C9" s="1194"/>
      <c r="D9" s="1194"/>
      <c r="E9" s="1194"/>
      <c r="F9" s="1194"/>
      <c r="G9" s="1194"/>
      <c r="H9" s="1194"/>
      <c r="I9" s="1194"/>
      <c r="J9" s="1194"/>
      <c r="K9" s="1194"/>
      <c r="L9" s="1194"/>
    </row>
    <row r="10" spans="2:12" ht="22.5" customHeight="1"/>
    <row r="11" spans="2:12" ht="22.5" customHeight="1"/>
  </sheetData>
  <mergeCells count="4">
    <mergeCell ref="B5:L5"/>
    <mergeCell ref="B7:L7"/>
    <mergeCell ref="B8:L8"/>
    <mergeCell ref="B9:L9"/>
  </mergeCells>
  <hyperlinks>
    <hyperlink ref="B5:L5" location="'EU CR10 '!A1" display="Template EU CR10 –  Specialised lending and equity exposures under the simple riskweighted approach"/>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sheetPr>
    <tabColor theme="9" tint="0.79998168889431442"/>
  </sheetPr>
  <dimension ref="A2:C12"/>
  <sheetViews>
    <sheetView showGridLines="0" view="pageLayout" zoomScaleNormal="100" workbookViewId="0">
      <selection activeCell="A3" sqref="A3"/>
    </sheetView>
  </sheetViews>
  <sheetFormatPr defaultRowHeight="14.4"/>
  <cols>
    <col min="1" max="1" width="6.109375" customWidth="1"/>
    <col min="2" max="2" width="74.109375" customWidth="1"/>
    <col min="3" max="3" width="19.109375" customWidth="1"/>
  </cols>
  <sheetData>
    <row r="2" spans="1:3">
      <c r="A2" s="1"/>
      <c r="B2" s="1"/>
      <c r="C2" s="1"/>
    </row>
    <row r="3" spans="1:3">
      <c r="A3" s="8" t="s">
        <v>2</v>
      </c>
      <c r="B3" s="1"/>
      <c r="C3" s="1"/>
    </row>
    <row r="4" spans="1:3">
      <c r="A4" s="1"/>
      <c r="B4" s="1"/>
      <c r="C4" s="1"/>
    </row>
    <row r="5" spans="1:3">
      <c r="A5" s="1"/>
      <c r="B5" s="1"/>
      <c r="C5" s="1"/>
    </row>
    <row r="6" spans="1:3">
      <c r="A6" s="1"/>
      <c r="B6" s="1"/>
      <c r="C6" s="1"/>
    </row>
    <row r="7" spans="1:3">
      <c r="A7" s="1"/>
      <c r="B7" s="1"/>
      <c r="C7" s="18" t="s">
        <v>6</v>
      </c>
    </row>
    <row r="8" spans="1:3">
      <c r="A8" s="21"/>
      <c r="B8" s="22"/>
      <c r="C8" s="18" t="s">
        <v>9</v>
      </c>
    </row>
    <row r="9" spans="1:3" ht="15.75" customHeight="1">
      <c r="A9" s="18">
        <v>1</v>
      </c>
      <c r="B9" s="20" t="s">
        <v>109</v>
      </c>
      <c r="C9" s="18"/>
    </row>
    <row r="10" spans="1:3">
      <c r="A10" s="18">
        <v>2</v>
      </c>
      <c r="B10" s="20" t="s">
        <v>110</v>
      </c>
      <c r="C10" s="18"/>
    </row>
    <row r="11" spans="1:3">
      <c r="A11" s="1"/>
      <c r="B11" s="1"/>
      <c r="C11" s="1"/>
    </row>
    <row r="12" spans="1:3">
      <c r="A12" s="1"/>
      <c r="B12" s="1"/>
      <c r="C12" s="1"/>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sheetPr>
    <tabColor theme="9" tint="0.79998168889431442"/>
    <pageSetUpPr fitToPage="1"/>
  </sheetPr>
  <dimension ref="A1:H78"/>
  <sheetViews>
    <sheetView showGridLines="0" view="pageLayout" zoomScaleNormal="100" workbookViewId="0">
      <selection activeCell="B4" sqref="B4:S4"/>
    </sheetView>
  </sheetViews>
  <sheetFormatPr defaultRowHeight="14.4"/>
  <cols>
    <col min="1" max="1" width="14.6640625" customWidth="1"/>
    <col min="2" max="2" width="16.5546875" customWidth="1"/>
    <col min="3" max="3" width="16.88671875" customWidth="1"/>
    <col min="4" max="4" width="17.6640625" customWidth="1"/>
    <col min="5" max="5" width="16.109375" customWidth="1"/>
    <col min="6" max="6" width="23.6640625" customWidth="1"/>
    <col min="7" max="7" width="17.109375" customWidth="1"/>
    <col min="8" max="8" width="18.33203125" customWidth="1"/>
  </cols>
  <sheetData>
    <row r="1" spans="1:8" ht="21">
      <c r="A1" s="932" t="s">
        <v>1535</v>
      </c>
      <c r="B1" s="542"/>
      <c r="C1" s="542"/>
      <c r="D1" s="542"/>
      <c r="E1" s="542"/>
      <c r="F1" s="542"/>
      <c r="G1" s="347"/>
      <c r="H1" s="347"/>
    </row>
    <row r="2" spans="1:8">
      <c r="A2" s="2"/>
      <c r="B2" s="2"/>
      <c r="C2" s="2"/>
      <c r="D2" s="2"/>
      <c r="E2" s="2"/>
      <c r="F2" s="2"/>
      <c r="G2" s="2"/>
      <c r="H2" s="2"/>
    </row>
    <row r="3" spans="1:8">
      <c r="A3" s="221" t="s">
        <v>1536</v>
      </c>
      <c r="B3" s="2"/>
      <c r="C3" s="2"/>
      <c r="D3" s="2"/>
      <c r="E3" s="2"/>
      <c r="F3" s="2"/>
      <c r="G3" s="2"/>
      <c r="H3" s="2"/>
    </row>
    <row r="4" spans="1:8">
      <c r="A4" s="1580" t="s">
        <v>1537</v>
      </c>
      <c r="B4" s="1580"/>
      <c r="C4" s="1580"/>
      <c r="D4" s="1580"/>
      <c r="E4" s="1580"/>
      <c r="F4" s="1580"/>
      <c r="G4" s="1580"/>
      <c r="H4" s="1580"/>
    </row>
    <row r="5" spans="1:8" ht="41.4" customHeight="1">
      <c r="A5" s="1577" t="s">
        <v>1538</v>
      </c>
      <c r="B5" s="1577" t="s">
        <v>1539</v>
      </c>
      <c r="C5" s="119" t="s">
        <v>1540</v>
      </c>
      <c r="D5" s="119" t="s">
        <v>1541</v>
      </c>
      <c r="E5" s="376" t="s">
        <v>961</v>
      </c>
      <c r="F5" s="376" t="s">
        <v>1542</v>
      </c>
      <c r="G5" s="376" t="s">
        <v>1517</v>
      </c>
      <c r="H5" s="376" t="s">
        <v>1457</v>
      </c>
    </row>
    <row r="6" spans="1:8">
      <c r="A6" s="1578"/>
      <c r="B6" s="1578"/>
      <c r="C6" s="566" t="s">
        <v>6</v>
      </c>
      <c r="D6" s="566" t="s">
        <v>7</v>
      </c>
      <c r="E6" s="566" t="s">
        <v>8</v>
      </c>
      <c r="F6" s="566" t="s">
        <v>43</v>
      </c>
      <c r="G6" s="566" t="s">
        <v>44</v>
      </c>
      <c r="H6" s="566" t="s">
        <v>166</v>
      </c>
    </row>
    <row r="7" spans="1:8">
      <c r="A7" s="1579" t="s">
        <v>1543</v>
      </c>
      <c r="B7" s="532" t="s">
        <v>1544</v>
      </c>
      <c r="C7" s="532"/>
      <c r="D7" s="532"/>
      <c r="E7" s="574">
        <v>0.5</v>
      </c>
      <c r="F7" s="532"/>
      <c r="G7" s="532"/>
      <c r="H7" s="532"/>
    </row>
    <row r="8" spans="1:8">
      <c r="A8" s="1579"/>
      <c r="B8" s="532" t="s">
        <v>1545</v>
      </c>
      <c r="C8" s="532"/>
      <c r="D8" s="532"/>
      <c r="E8" s="574">
        <v>0.7</v>
      </c>
      <c r="F8" s="532"/>
      <c r="G8" s="532"/>
      <c r="H8" s="532"/>
    </row>
    <row r="9" spans="1:8">
      <c r="A9" s="1579" t="s">
        <v>1546</v>
      </c>
      <c r="B9" s="532" t="s">
        <v>1544</v>
      </c>
      <c r="C9" s="532"/>
      <c r="D9" s="532"/>
      <c r="E9" s="574">
        <v>0.7</v>
      </c>
      <c r="F9" s="532"/>
      <c r="G9" s="532"/>
      <c r="H9" s="532"/>
    </row>
    <row r="10" spans="1:8">
      <c r="A10" s="1579"/>
      <c r="B10" s="532" t="s">
        <v>1545</v>
      </c>
      <c r="C10" s="532"/>
      <c r="D10" s="532"/>
      <c r="E10" s="574">
        <v>0.9</v>
      </c>
      <c r="F10" s="532"/>
      <c r="G10" s="532"/>
      <c r="H10" s="532"/>
    </row>
    <row r="11" spans="1:8">
      <c r="A11" s="1579" t="s">
        <v>1547</v>
      </c>
      <c r="B11" s="532" t="s">
        <v>1544</v>
      </c>
      <c r="C11" s="532"/>
      <c r="D11" s="532"/>
      <c r="E11" s="574">
        <v>1.1499999999999999</v>
      </c>
      <c r="F11" s="532"/>
      <c r="G11" s="532"/>
      <c r="H11" s="532"/>
    </row>
    <row r="12" spans="1:8">
      <c r="A12" s="1579"/>
      <c r="B12" s="532" t="s">
        <v>1545</v>
      </c>
      <c r="C12" s="532"/>
      <c r="D12" s="532"/>
      <c r="E12" s="574">
        <v>1.1499999999999999</v>
      </c>
      <c r="F12" s="532"/>
      <c r="G12" s="532"/>
      <c r="H12" s="532"/>
    </row>
    <row r="13" spans="1:8">
      <c r="A13" s="1579" t="s">
        <v>1548</v>
      </c>
      <c r="B13" s="532" t="s">
        <v>1544</v>
      </c>
      <c r="C13" s="532"/>
      <c r="D13" s="532"/>
      <c r="E13" s="574">
        <v>2.5</v>
      </c>
      <c r="F13" s="532"/>
      <c r="G13" s="532"/>
      <c r="H13" s="532"/>
    </row>
    <row r="14" spans="1:8">
      <c r="A14" s="1579"/>
      <c r="B14" s="532" t="s">
        <v>1545</v>
      </c>
      <c r="C14" s="532"/>
      <c r="D14" s="532"/>
      <c r="E14" s="574">
        <v>2.5</v>
      </c>
      <c r="F14" s="532"/>
      <c r="G14" s="532"/>
      <c r="H14" s="532"/>
    </row>
    <row r="15" spans="1:8">
      <c r="A15" s="1579" t="s">
        <v>1549</v>
      </c>
      <c r="B15" s="532" t="s">
        <v>1544</v>
      </c>
      <c r="C15" s="532"/>
      <c r="D15" s="532"/>
      <c r="E15" s="575" t="s">
        <v>1550</v>
      </c>
      <c r="F15" s="532"/>
      <c r="G15" s="532"/>
      <c r="H15" s="532"/>
    </row>
    <row r="16" spans="1:8">
      <c r="A16" s="1579"/>
      <c r="B16" s="532" t="s">
        <v>1545</v>
      </c>
      <c r="C16" s="532"/>
      <c r="D16" s="532"/>
      <c r="E16" s="575" t="s">
        <v>1550</v>
      </c>
      <c r="F16" s="532"/>
      <c r="G16" s="532"/>
      <c r="H16" s="532"/>
    </row>
    <row r="17" spans="1:8">
      <c r="A17" s="1579" t="s">
        <v>42</v>
      </c>
      <c r="B17" s="532" t="s">
        <v>1544</v>
      </c>
      <c r="C17" s="532"/>
      <c r="D17" s="532"/>
      <c r="E17" s="532"/>
      <c r="F17" s="532"/>
      <c r="G17" s="532"/>
      <c r="H17" s="532"/>
    </row>
    <row r="18" spans="1:8">
      <c r="A18" s="1579"/>
      <c r="B18" s="532" t="s">
        <v>1545</v>
      </c>
      <c r="C18" s="532"/>
      <c r="D18" s="532"/>
      <c r="E18" s="532"/>
      <c r="F18" s="532"/>
      <c r="G18" s="532"/>
      <c r="H18" s="532"/>
    </row>
    <row r="19" spans="1:8">
      <c r="A19" s="2"/>
      <c r="B19" s="2"/>
      <c r="C19" s="2"/>
      <c r="D19" s="2"/>
      <c r="E19" s="2"/>
      <c r="F19" s="2"/>
      <c r="G19" s="2"/>
      <c r="H19" s="2"/>
    </row>
    <row r="20" spans="1:8">
      <c r="A20" s="221" t="s">
        <v>1551</v>
      </c>
      <c r="B20" s="2"/>
      <c r="C20" s="2"/>
      <c r="D20" s="2"/>
      <c r="E20" s="2"/>
      <c r="F20" s="2"/>
      <c r="G20" s="2"/>
      <c r="H20" s="2"/>
    </row>
    <row r="21" spans="1:8">
      <c r="A21" s="1580" t="s">
        <v>1552</v>
      </c>
      <c r="B21" s="1580"/>
      <c r="C21" s="1580"/>
      <c r="D21" s="1580"/>
      <c r="E21" s="1580"/>
      <c r="F21" s="1580"/>
      <c r="G21" s="1580"/>
      <c r="H21" s="1580"/>
    </row>
    <row r="22" spans="1:8" ht="42.6" customHeight="1">
      <c r="A22" s="1577" t="s">
        <v>1538</v>
      </c>
      <c r="B22" s="1577" t="s">
        <v>1539</v>
      </c>
      <c r="C22" s="119" t="s">
        <v>1540</v>
      </c>
      <c r="D22" s="119" t="s">
        <v>1541</v>
      </c>
      <c r="E22" s="376" t="s">
        <v>961</v>
      </c>
      <c r="F22" s="376" t="s">
        <v>1542</v>
      </c>
      <c r="G22" s="376" t="s">
        <v>1517</v>
      </c>
      <c r="H22" s="376" t="s">
        <v>1457</v>
      </c>
    </row>
    <row r="23" spans="1:8">
      <c r="A23" s="1578"/>
      <c r="B23" s="1578"/>
      <c r="C23" s="566" t="s">
        <v>6</v>
      </c>
      <c r="D23" s="566" t="s">
        <v>7</v>
      </c>
      <c r="E23" s="566" t="s">
        <v>8</v>
      </c>
      <c r="F23" s="566" t="s">
        <v>43</v>
      </c>
      <c r="G23" s="566" t="s">
        <v>44</v>
      </c>
      <c r="H23" s="566" t="s">
        <v>166</v>
      </c>
    </row>
    <row r="24" spans="1:8">
      <c r="A24" s="1579" t="s">
        <v>1543</v>
      </c>
      <c r="B24" s="532" t="s">
        <v>1544</v>
      </c>
      <c r="C24" s="532"/>
      <c r="D24" s="532"/>
      <c r="E24" s="574">
        <v>0.5</v>
      </c>
      <c r="F24" s="532"/>
      <c r="G24" s="532"/>
      <c r="H24" s="532"/>
    </row>
    <row r="25" spans="1:8">
      <c r="A25" s="1579"/>
      <c r="B25" s="532" t="s">
        <v>1545</v>
      </c>
      <c r="C25" s="532"/>
      <c r="D25" s="532"/>
      <c r="E25" s="574">
        <v>0.7</v>
      </c>
      <c r="F25" s="532"/>
      <c r="G25" s="532"/>
      <c r="H25" s="532"/>
    </row>
    <row r="26" spans="1:8">
      <c r="A26" s="1579" t="s">
        <v>1546</v>
      </c>
      <c r="B26" s="532" t="s">
        <v>1544</v>
      </c>
      <c r="C26" s="532"/>
      <c r="D26" s="532"/>
      <c r="E26" s="574">
        <v>0.7</v>
      </c>
      <c r="F26" s="532"/>
      <c r="G26" s="532"/>
      <c r="H26" s="532"/>
    </row>
    <row r="27" spans="1:8">
      <c r="A27" s="1579"/>
      <c r="B27" s="532" t="s">
        <v>1545</v>
      </c>
      <c r="C27" s="532"/>
      <c r="D27" s="532"/>
      <c r="E27" s="574">
        <v>0.9</v>
      </c>
      <c r="F27" s="532"/>
      <c r="G27" s="532"/>
      <c r="H27" s="532"/>
    </row>
    <row r="28" spans="1:8">
      <c r="A28" s="1579" t="s">
        <v>1547</v>
      </c>
      <c r="B28" s="532" t="s">
        <v>1544</v>
      </c>
      <c r="C28" s="532"/>
      <c r="D28" s="532"/>
      <c r="E28" s="574">
        <v>1.1499999999999999</v>
      </c>
      <c r="F28" s="532"/>
      <c r="G28" s="532"/>
      <c r="H28" s="532"/>
    </row>
    <row r="29" spans="1:8">
      <c r="A29" s="1579"/>
      <c r="B29" s="532" t="s">
        <v>1545</v>
      </c>
      <c r="C29" s="532"/>
      <c r="D29" s="532"/>
      <c r="E29" s="574">
        <v>1.1499999999999999</v>
      </c>
      <c r="F29" s="532"/>
      <c r="G29" s="532"/>
      <c r="H29" s="532"/>
    </row>
    <row r="30" spans="1:8">
      <c r="A30" s="1579" t="s">
        <v>1548</v>
      </c>
      <c r="B30" s="532" t="s">
        <v>1544</v>
      </c>
      <c r="C30" s="532"/>
      <c r="D30" s="532"/>
      <c r="E30" s="574">
        <v>2.5</v>
      </c>
      <c r="F30" s="532"/>
      <c r="G30" s="532"/>
      <c r="H30" s="532"/>
    </row>
    <row r="31" spans="1:8">
      <c r="A31" s="1579"/>
      <c r="B31" s="532" t="s">
        <v>1545</v>
      </c>
      <c r="C31" s="532"/>
      <c r="D31" s="532"/>
      <c r="E31" s="574">
        <v>2.5</v>
      </c>
      <c r="F31" s="532"/>
      <c r="G31" s="532"/>
      <c r="H31" s="532"/>
    </row>
    <row r="32" spans="1:8">
      <c r="A32" s="1579" t="s">
        <v>1549</v>
      </c>
      <c r="B32" s="532" t="s">
        <v>1544</v>
      </c>
      <c r="C32" s="532"/>
      <c r="D32" s="532"/>
      <c r="E32" s="575" t="s">
        <v>1550</v>
      </c>
      <c r="F32" s="532"/>
      <c r="G32" s="532"/>
      <c r="H32" s="532"/>
    </row>
    <row r="33" spans="1:8">
      <c r="A33" s="1579"/>
      <c r="B33" s="532" t="s">
        <v>1545</v>
      </c>
      <c r="C33" s="532"/>
      <c r="D33" s="532"/>
      <c r="E33" s="575" t="s">
        <v>1550</v>
      </c>
      <c r="F33" s="532"/>
      <c r="G33" s="532"/>
      <c r="H33" s="532"/>
    </row>
    <row r="34" spans="1:8">
      <c r="A34" s="1579" t="s">
        <v>42</v>
      </c>
      <c r="B34" s="532" t="s">
        <v>1544</v>
      </c>
      <c r="C34" s="532"/>
      <c r="D34" s="532"/>
      <c r="E34" s="532"/>
      <c r="F34" s="532"/>
      <c r="G34" s="532"/>
      <c r="H34" s="532"/>
    </row>
    <row r="35" spans="1:8">
      <c r="A35" s="1579"/>
      <c r="B35" s="532" t="s">
        <v>1545</v>
      </c>
      <c r="C35" s="532"/>
      <c r="D35" s="532"/>
      <c r="E35" s="532"/>
      <c r="F35" s="532"/>
      <c r="G35" s="532"/>
      <c r="H35" s="532"/>
    </row>
    <row r="36" spans="1:8">
      <c r="A36" s="2"/>
      <c r="B36" s="2"/>
      <c r="C36" s="2"/>
      <c r="D36" s="2"/>
      <c r="E36" s="2"/>
      <c r="F36" s="2"/>
      <c r="G36" s="2"/>
      <c r="H36" s="2"/>
    </row>
    <row r="37" spans="1:8">
      <c r="A37" s="221" t="s">
        <v>1553</v>
      </c>
      <c r="B37" s="2"/>
      <c r="C37" s="2"/>
      <c r="D37" s="2"/>
      <c r="E37" s="2"/>
      <c r="F37" s="2"/>
      <c r="G37" s="2"/>
      <c r="H37" s="2"/>
    </row>
    <row r="38" spans="1:8">
      <c r="A38" s="1580" t="s">
        <v>1554</v>
      </c>
      <c r="B38" s="1580"/>
      <c r="C38" s="1580"/>
      <c r="D38" s="1580"/>
      <c r="E38" s="1580"/>
      <c r="F38" s="1580"/>
      <c r="G38" s="1580"/>
      <c r="H38" s="1580"/>
    </row>
    <row r="39" spans="1:8" ht="40.200000000000003" customHeight="1">
      <c r="A39" s="1581" t="s">
        <v>1538</v>
      </c>
      <c r="B39" s="1577" t="s">
        <v>1539</v>
      </c>
      <c r="C39" s="119" t="s">
        <v>1540</v>
      </c>
      <c r="D39" s="119" t="s">
        <v>1541</v>
      </c>
      <c r="E39" s="376" t="s">
        <v>961</v>
      </c>
      <c r="F39" s="376" t="s">
        <v>1542</v>
      </c>
      <c r="G39" s="376" t="s">
        <v>1517</v>
      </c>
      <c r="H39" s="376" t="s">
        <v>1457</v>
      </c>
    </row>
    <row r="40" spans="1:8">
      <c r="A40" s="1582"/>
      <c r="B40" s="1578"/>
      <c r="C40" s="575" t="s">
        <v>6</v>
      </c>
      <c r="D40" s="575" t="s">
        <v>7</v>
      </c>
      <c r="E40" s="575" t="s">
        <v>8</v>
      </c>
      <c r="F40" s="575" t="s">
        <v>43</v>
      </c>
      <c r="G40" s="575" t="s">
        <v>44</v>
      </c>
      <c r="H40" s="575" t="s">
        <v>166</v>
      </c>
    </row>
    <row r="41" spans="1:8">
      <c r="A41" s="1579" t="s">
        <v>1543</v>
      </c>
      <c r="B41" s="532" t="s">
        <v>1544</v>
      </c>
      <c r="C41" s="532"/>
      <c r="D41" s="532"/>
      <c r="E41" s="574">
        <v>0.5</v>
      </c>
      <c r="F41" s="532"/>
      <c r="G41" s="532"/>
      <c r="H41" s="532"/>
    </row>
    <row r="42" spans="1:8">
      <c r="A42" s="1579"/>
      <c r="B42" s="532" t="s">
        <v>1545</v>
      </c>
      <c r="C42" s="532"/>
      <c r="D42" s="532"/>
      <c r="E42" s="574">
        <v>0.7</v>
      </c>
      <c r="F42" s="532"/>
      <c r="G42" s="532"/>
      <c r="H42" s="532"/>
    </row>
    <row r="43" spans="1:8">
      <c r="A43" s="1579" t="s">
        <v>1546</v>
      </c>
      <c r="B43" s="532" t="s">
        <v>1544</v>
      </c>
      <c r="C43" s="532"/>
      <c r="D43" s="532"/>
      <c r="E43" s="574">
        <v>0.7</v>
      </c>
      <c r="F43" s="532"/>
      <c r="G43" s="532"/>
      <c r="H43" s="532"/>
    </row>
    <row r="44" spans="1:8">
      <c r="A44" s="1579"/>
      <c r="B44" s="532" t="s">
        <v>1545</v>
      </c>
      <c r="C44" s="532"/>
      <c r="D44" s="532"/>
      <c r="E44" s="574">
        <v>0.9</v>
      </c>
      <c r="F44" s="532"/>
      <c r="G44" s="532"/>
      <c r="H44" s="532"/>
    </row>
    <row r="45" spans="1:8">
      <c r="A45" s="1579" t="s">
        <v>1547</v>
      </c>
      <c r="B45" s="532" t="s">
        <v>1544</v>
      </c>
      <c r="C45" s="532"/>
      <c r="D45" s="532"/>
      <c r="E45" s="574">
        <v>1.1499999999999999</v>
      </c>
      <c r="F45" s="532"/>
      <c r="G45" s="532"/>
      <c r="H45" s="532"/>
    </row>
    <row r="46" spans="1:8">
      <c r="A46" s="1579"/>
      <c r="B46" s="532" t="s">
        <v>1545</v>
      </c>
      <c r="C46" s="532"/>
      <c r="D46" s="532"/>
      <c r="E46" s="574">
        <v>1.1499999999999999</v>
      </c>
      <c r="F46" s="532"/>
      <c r="G46" s="532"/>
      <c r="H46" s="532"/>
    </row>
    <row r="47" spans="1:8">
      <c r="A47" s="1579" t="s">
        <v>1548</v>
      </c>
      <c r="B47" s="532" t="s">
        <v>1544</v>
      </c>
      <c r="C47" s="532"/>
      <c r="D47" s="532"/>
      <c r="E47" s="574">
        <v>2.5</v>
      </c>
      <c r="F47" s="532"/>
      <c r="G47" s="532"/>
      <c r="H47" s="532"/>
    </row>
    <row r="48" spans="1:8">
      <c r="A48" s="1579"/>
      <c r="B48" s="532" t="s">
        <v>1545</v>
      </c>
      <c r="C48" s="532"/>
      <c r="D48" s="532"/>
      <c r="E48" s="574">
        <v>2.5</v>
      </c>
      <c r="F48" s="532"/>
      <c r="G48" s="532"/>
      <c r="H48" s="532"/>
    </row>
    <row r="49" spans="1:8">
      <c r="A49" s="1579" t="s">
        <v>1549</v>
      </c>
      <c r="B49" s="532" t="s">
        <v>1544</v>
      </c>
      <c r="C49" s="532"/>
      <c r="D49" s="532"/>
      <c r="E49" s="575" t="s">
        <v>1550</v>
      </c>
      <c r="F49" s="532"/>
      <c r="G49" s="532"/>
      <c r="H49" s="532"/>
    </row>
    <row r="50" spans="1:8">
      <c r="A50" s="1579"/>
      <c r="B50" s="532" t="s">
        <v>1545</v>
      </c>
      <c r="C50" s="532"/>
      <c r="D50" s="532"/>
      <c r="E50" s="575" t="s">
        <v>1550</v>
      </c>
      <c r="F50" s="532"/>
      <c r="G50" s="532"/>
      <c r="H50" s="532"/>
    </row>
    <row r="51" spans="1:8">
      <c r="A51" s="1579" t="s">
        <v>42</v>
      </c>
      <c r="B51" s="532" t="s">
        <v>1544</v>
      </c>
      <c r="C51" s="532"/>
      <c r="D51" s="532"/>
      <c r="E51" s="532"/>
      <c r="F51" s="532"/>
      <c r="G51" s="532"/>
      <c r="H51" s="532"/>
    </row>
    <row r="52" spans="1:8">
      <c r="A52" s="1579"/>
      <c r="B52" s="532" t="s">
        <v>1545</v>
      </c>
      <c r="C52" s="532"/>
      <c r="D52" s="532"/>
      <c r="E52" s="532"/>
      <c r="F52" s="532"/>
      <c r="G52" s="532"/>
      <c r="H52" s="532"/>
    </row>
    <row r="53" spans="1:8">
      <c r="A53" s="2"/>
      <c r="B53" s="2"/>
      <c r="C53" s="2"/>
      <c r="D53" s="2"/>
      <c r="E53" s="2"/>
      <c r="F53" s="2"/>
      <c r="G53" s="2"/>
      <c r="H53" s="2"/>
    </row>
    <row r="54" spans="1:8">
      <c r="A54" s="221" t="s">
        <v>1555</v>
      </c>
      <c r="B54" s="2"/>
      <c r="C54" s="2"/>
      <c r="D54" s="2"/>
      <c r="E54" s="2"/>
      <c r="F54" s="2"/>
      <c r="G54" s="2"/>
      <c r="H54" s="2"/>
    </row>
    <row r="55" spans="1:8">
      <c r="A55" s="1580" t="s">
        <v>1556</v>
      </c>
      <c r="B55" s="1580"/>
      <c r="C55" s="1580"/>
      <c r="D55" s="1580"/>
      <c r="E55" s="1580"/>
      <c r="F55" s="1580"/>
      <c r="G55" s="1580"/>
      <c r="H55" s="1580"/>
    </row>
    <row r="56" spans="1:8" ht="40.950000000000003" customHeight="1">
      <c r="A56" s="1581" t="s">
        <v>1538</v>
      </c>
      <c r="B56" s="1577" t="s">
        <v>1539</v>
      </c>
      <c r="C56" s="119" t="s">
        <v>1540</v>
      </c>
      <c r="D56" s="119" t="s">
        <v>1541</v>
      </c>
      <c r="E56" s="376" t="s">
        <v>961</v>
      </c>
      <c r="F56" s="376" t="s">
        <v>1542</v>
      </c>
      <c r="G56" s="376" t="s">
        <v>1517</v>
      </c>
      <c r="H56" s="376" t="s">
        <v>1457</v>
      </c>
    </row>
    <row r="57" spans="1:8">
      <c r="A57" s="1582"/>
      <c r="B57" s="1578"/>
      <c r="C57" s="575" t="s">
        <v>6</v>
      </c>
      <c r="D57" s="575" t="s">
        <v>7</v>
      </c>
      <c r="E57" s="575" t="s">
        <v>8</v>
      </c>
      <c r="F57" s="575" t="s">
        <v>43</v>
      </c>
      <c r="G57" s="575" t="s">
        <v>44</v>
      </c>
      <c r="H57" s="575" t="s">
        <v>166</v>
      </c>
    </row>
    <row r="58" spans="1:8">
      <c r="A58" s="1579" t="s">
        <v>1543</v>
      </c>
      <c r="B58" s="532" t="s">
        <v>1544</v>
      </c>
      <c r="C58" s="532"/>
      <c r="D58" s="532"/>
      <c r="E58" s="574">
        <v>0.5</v>
      </c>
      <c r="F58" s="532"/>
      <c r="G58" s="532"/>
      <c r="H58" s="532"/>
    </row>
    <row r="59" spans="1:8">
      <c r="A59" s="1579"/>
      <c r="B59" s="532" t="s">
        <v>1545</v>
      </c>
      <c r="C59" s="532"/>
      <c r="D59" s="532"/>
      <c r="E59" s="574">
        <v>0.7</v>
      </c>
      <c r="F59" s="532"/>
      <c r="G59" s="532"/>
      <c r="H59" s="532"/>
    </row>
    <row r="60" spans="1:8">
      <c r="A60" s="1579" t="s">
        <v>1546</v>
      </c>
      <c r="B60" s="532" t="s">
        <v>1544</v>
      </c>
      <c r="C60" s="532"/>
      <c r="D60" s="532"/>
      <c r="E60" s="574">
        <v>0.7</v>
      </c>
      <c r="F60" s="532"/>
      <c r="G60" s="532"/>
      <c r="H60" s="532"/>
    </row>
    <row r="61" spans="1:8">
      <c r="A61" s="1579"/>
      <c r="B61" s="532" t="s">
        <v>1545</v>
      </c>
      <c r="C61" s="532"/>
      <c r="D61" s="532"/>
      <c r="E61" s="574">
        <v>0.9</v>
      </c>
      <c r="F61" s="532"/>
      <c r="G61" s="532"/>
      <c r="H61" s="532"/>
    </row>
    <row r="62" spans="1:8">
      <c r="A62" s="1579" t="s">
        <v>1547</v>
      </c>
      <c r="B62" s="532" t="s">
        <v>1544</v>
      </c>
      <c r="C62" s="532"/>
      <c r="D62" s="532"/>
      <c r="E62" s="574">
        <v>1.1499999999999999</v>
      </c>
      <c r="F62" s="532"/>
      <c r="G62" s="532"/>
      <c r="H62" s="532"/>
    </row>
    <row r="63" spans="1:8">
      <c r="A63" s="1579"/>
      <c r="B63" s="532" t="s">
        <v>1545</v>
      </c>
      <c r="C63" s="532"/>
      <c r="D63" s="532"/>
      <c r="E63" s="574">
        <v>1.1499999999999999</v>
      </c>
      <c r="F63" s="532"/>
      <c r="G63" s="532"/>
      <c r="H63" s="532"/>
    </row>
    <row r="64" spans="1:8">
      <c r="A64" s="1579" t="s">
        <v>1548</v>
      </c>
      <c r="B64" s="532" t="s">
        <v>1544</v>
      </c>
      <c r="C64" s="532"/>
      <c r="D64" s="532"/>
      <c r="E64" s="574">
        <v>2.5</v>
      </c>
      <c r="F64" s="532"/>
      <c r="G64" s="532"/>
      <c r="H64" s="532"/>
    </row>
    <row r="65" spans="1:8">
      <c r="A65" s="1579"/>
      <c r="B65" s="532" t="s">
        <v>1545</v>
      </c>
      <c r="C65" s="532"/>
      <c r="D65" s="532"/>
      <c r="E65" s="574">
        <v>2.5</v>
      </c>
      <c r="F65" s="532"/>
      <c r="G65" s="532"/>
      <c r="H65" s="532"/>
    </row>
    <row r="66" spans="1:8">
      <c r="A66" s="1579" t="s">
        <v>1549</v>
      </c>
      <c r="B66" s="532" t="s">
        <v>1544</v>
      </c>
      <c r="C66" s="532"/>
      <c r="D66" s="532"/>
      <c r="E66" s="575" t="s">
        <v>1550</v>
      </c>
      <c r="F66" s="532"/>
      <c r="G66" s="532"/>
      <c r="H66" s="532"/>
    </row>
    <row r="67" spans="1:8">
      <c r="A67" s="1579"/>
      <c r="B67" s="532" t="s">
        <v>1545</v>
      </c>
      <c r="C67" s="532"/>
      <c r="D67" s="532"/>
      <c r="E67" s="575" t="s">
        <v>1550</v>
      </c>
      <c r="F67" s="532"/>
      <c r="G67" s="532"/>
      <c r="H67" s="532"/>
    </row>
    <row r="68" spans="1:8">
      <c r="A68" s="1579" t="s">
        <v>42</v>
      </c>
      <c r="B68" s="532" t="s">
        <v>1544</v>
      </c>
      <c r="C68" s="532"/>
      <c r="D68" s="532"/>
      <c r="E68" s="532"/>
      <c r="F68" s="532"/>
      <c r="G68" s="532"/>
      <c r="H68" s="532"/>
    </row>
    <row r="69" spans="1:8">
      <c r="A69" s="1579"/>
      <c r="B69" s="532" t="s">
        <v>1545</v>
      </c>
      <c r="C69" s="532"/>
      <c r="D69" s="532"/>
      <c r="E69" s="532"/>
      <c r="F69" s="532"/>
      <c r="G69" s="532"/>
      <c r="H69" s="532"/>
    </row>
    <row r="70" spans="1:8">
      <c r="A70" s="2"/>
      <c r="B70" s="2"/>
      <c r="C70" s="2"/>
      <c r="D70" s="2"/>
      <c r="E70" s="2"/>
      <c r="F70" s="2"/>
      <c r="G70" s="2"/>
      <c r="H70" s="2"/>
    </row>
    <row r="71" spans="1:8">
      <c r="A71" s="221" t="s">
        <v>1557</v>
      </c>
      <c r="B71" s="2"/>
      <c r="C71" s="2"/>
      <c r="D71" s="2"/>
      <c r="E71" s="2"/>
      <c r="F71" s="2"/>
      <c r="G71" s="2"/>
      <c r="H71" s="2"/>
    </row>
    <row r="72" spans="1:8">
      <c r="A72" s="1576" t="s">
        <v>1558</v>
      </c>
      <c r="B72" s="1576"/>
      <c r="C72" s="1576"/>
      <c r="D72" s="1576"/>
      <c r="E72" s="1576"/>
      <c r="F72" s="1576"/>
      <c r="G72" s="1576"/>
      <c r="H72" s="2"/>
    </row>
    <row r="73" spans="1:8" ht="28.8">
      <c r="A73" s="1577" t="s">
        <v>1559</v>
      </c>
      <c r="B73" s="119" t="s">
        <v>1540</v>
      </c>
      <c r="C73" s="119" t="s">
        <v>1541</v>
      </c>
      <c r="D73" s="376" t="s">
        <v>961</v>
      </c>
      <c r="E73" s="376" t="s">
        <v>1542</v>
      </c>
      <c r="F73" s="376" t="s">
        <v>1517</v>
      </c>
      <c r="G73" s="376" t="s">
        <v>1457</v>
      </c>
      <c r="H73" s="2"/>
    </row>
    <row r="74" spans="1:8">
      <c r="A74" s="1578"/>
      <c r="B74" s="575" t="s">
        <v>6</v>
      </c>
      <c r="C74" s="575" t="s">
        <v>7</v>
      </c>
      <c r="D74" s="575" t="s">
        <v>8</v>
      </c>
      <c r="E74" s="575" t="s">
        <v>43</v>
      </c>
      <c r="F74" s="575" t="s">
        <v>44</v>
      </c>
      <c r="G74" s="575" t="s">
        <v>166</v>
      </c>
      <c r="H74" s="2"/>
    </row>
    <row r="75" spans="1:8" ht="72">
      <c r="A75" s="532" t="s">
        <v>1560</v>
      </c>
      <c r="B75" s="532"/>
      <c r="C75" s="532"/>
      <c r="D75" s="574">
        <v>1.9</v>
      </c>
      <c r="E75" s="532"/>
      <c r="F75" s="532"/>
      <c r="G75" s="532"/>
      <c r="H75" s="2"/>
    </row>
    <row r="76" spans="1:8" ht="72">
      <c r="A76" s="532" t="s">
        <v>1561</v>
      </c>
      <c r="B76" s="532"/>
      <c r="C76" s="532"/>
      <c r="D76" s="574">
        <v>2.9</v>
      </c>
      <c r="E76" s="532"/>
      <c r="F76" s="532"/>
      <c r="G76" s="532"/>
      <c r="H76" s="2"/>
    </row>
    <row r="77" spans="1:8" ht="28.8">
      <c r="A77" s="532" t="s">
        <v>1562</v>
      </c>
      <c r="B77" s="532"/>
      <c r="C77" s="532"/>
      <c r="D77" s="574">
        <v>3.7</v>
      </c>
      <c r="E77" s="532"/>
      <c r="F77" s="532"/>
      <c r="G77" s="532"/>
      <c r="H77" s="2"/>
    </row>
    <row r="78" spans="1:8">
      <c r="A78" s="532" t="s">
        <v>42</v>
      </c>
      <c r="B78" s="532"/>
      <c r="C78" s="532"/>
      <c r="D78" s="532"/>
      <c r="E78" s="532"/>
      <c r="F78" s="532"/>
      <c r="G78" s="532"/>
      <c r="H78" s="2"/>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71.xml><?xml version="1.0" encoding="utf-8"?>
<worksheet xmlns="http://schemas.openxmlformats.org/spreadsheetml/2006/main" xmlns:r="http://schemas.openxmlformats.org/officeDocument/2006/relationships">
  <sheetPr>
    <tabColor rgb="FF0070C0"/>
    <pageSetUpPr fitToPage="1"/>
  </sheetPr>
  <dimension ref="B2:L19"/>
  <sheetViews>
    <sheetView showGridLines="0" showRuler="0" zoomScaleNormal="100" workbookViewId="0">
      <selection activeCell="B4" sqref="B4:S4"/>
    </sheetView>
  </sheetViews>
  <sheetFormatPr defaultRowHeight="14.4"/>
  <cols>
    <col min="12" max="12" width="29.44140625" customWidth="1"/>
  </cols>
  <sheetData>
    <row r="2" spans="2:12">
      <c r="B2" t="s">
        <v>1873</v>
      </c>
    </row>
    <row r="3" spans="2:12">
      <c r="B3" t="s">
        <v>1874</v>
      </c>
    </row>
    <row r="5" spans="2:12">
      <c r="B5" s="1196" t="s">
        <v>1563</v>
      </c>
      <c r="C5" s="1197"/>
      <c r="D5" s="1197"/>
      <c r="E5" s="1197"/>
      <c r="F5" s="1197"/>
      <c r="G5" s="1197"/>
      <c r="H5" s="1197"/>
      <c r="I5" s="1197"/>
      <c r="J5" s="1197"/>
      <c r="K5" s="1197"/>
      <c r="L5" s="1198"/>
    </row>
    <row r="6" spans="2:12">
      <c r="B6" s="1199" t="s">
        <v>1564</v>
      </c>
      <c r="C6" s="1195"/>
      <c r="D6" s="1195"/>
      <c r="E6" s="1195"/>
      <c r="F6" s="1195"/>
      <c r="G6" s="1195"/>
      <c r="H6" s="1195"/>
      <c r="I6" s="1195"/>
      <c r="J6" s="1195"/>
      <c r="K6" s="1195"/>
      <c r="L6" s="1200"/>
    </row>
    <row r="7" spans="2:12" ht="22.5" customHeight="1">
      <c r="B7" s="1199" t="s">
        <v>1565</v>
      </c>
      <c r="C7" s="1195"/>
      <c r="D7" s="1195"/>
      <c r="E7" s="1195"/>
      <c r="F7" s="1195"/>
      <c r="G7" s="1195"/>
      <c r="H7" s="1195"/>
      <c r="I7" s="1195"/>
      <c r="J7" s="1195"/>
      <c r="K7" s="1195"/>
      <c r="L7" s="1200"/>
    </row>
    <row r="8" spans="2:12">
      <c r="B8" s="1199" t="s">
        <v>1566</v>
      </c>
      <c r="C8" s="1195"/>
      <c r="D8" s="1195"/>
      <c r="E8" s="1195"/>
      <c r="F8" s="1195"/>
      <c r="G8" s="1195"/>
      <c r="H8" s="1195"/>
      <c r="I8" s="1195"/>
      <c r="J8" s="1195"/>
      <c r="K8" s="1195"/>
      <c r="L8" s="1200"/>
    </row>
    <row r="9" spans="2:12" ht="22.5" customHeight="1">
      <c r="B9" s="1199" t="s">
        <v>1567</v>
      </c>
      <c r="C9" s="1195"/>
      <c r="D9" s="1195"/>
      <c r="E9" s="1195"/>
      <c r="F9" s="1195"/>
      <c r="G9" s="1195"/>
      <c r="H9" s="1195"/>
      <c r="I9" s="1195"/>
      <c r="J9" s="1195"/>
      <c r="K9" s="1195"/>
      <c r="L9" s="1200"/>
    </row>
    <row r="10" spans="2:12" ht="22.5" customHeight="1">
      <c r="B10" s="1199" t="s">
        <v>1568</v>
      </c>
      <c r="C10" s="1195"/>
      <c r="D10" s="1195"/>
      <c r="E10" s="1195"/>
      <c r="F10" s="1195"/>
      <c r="G10" s="1195"/>
      <c r="H10" s="1195"/>
      <c r="I10" s="1195"/>
      <c r="J10" s="1195"/>
      <c r="K10" s="1195"/>
      <c r="L10" s="1200"/>
    </row>
    <row r="11" spans="2:12">
      <c r="B11" s="1199" t="s">
        <v>1569</v>
      </c>
      <c r="C11" s="1195"/>
      <c r="D11" s="1195"/>
      <c r="E11" s="1195"/>
      <c r="F11" s="1195"/>
      <c r="G11" s="1195"/>
      <c r="H11" s="1195"/>
      <c r="I11" s="1195"/>
      <c r="J11" s="1195"/>
      <c r="K11" s="1195"/>
      <c r="L11" s="1200"/>
    </row>
    <row r="12" spans="2:12" ht="22.5" customHeight="1">
      <c r="B12" s="1199" t="s">
        <v>1570</v>
      </c>
      <c r="C12" s="1195"/>
      <c r="D12" s="1195"/>
      <c r="E12" s="1195"/>
      <c r="F12" s="1195"/>
      <c r="G12" s="1195"/>
      <c r="H12" s="1195"/>
      <c r="I12" s="1195"/>
      <c r="J12" s="1195"/>
      <c r="K12" s="1195"/>
      <c r="L12" s="1200"/>
    </row>
    <row r="13" spans="2:12" ht="22.5" customHeight="1">
      <c r="B13" s="1201" t="s">
        <v>1571</v>
      </c>
      <c r="C13" s="1202"/>
      <c r="D13" s="1202"/>
      <c r="E13" s="1202"/>
      <c r="F13" s="1202"/>
      <c r="G13" s="1202"/>
      <c r="H13" s="1202"/>
      <c r="I13" s="1202"/>
      <c r="J13" s="1202"/>
      <c r="K13" s="1202"/>
      <c r="L13" s="1203"/>
    </row>
    <row r="14" spans="2:12" ht="22.5" customHeight="1"/>
    <row r="15" spans="2:12" ht="22.5" customHeight="1">
      <c r="B15" s="1194"/>
      <c r="C15" s="1194"/>
      <c r="D15" s="1194"/>
      <c r="E15" s="1194"/>
      <c r="F15" s="1194"/>
      <c r="G15" s="1194"/>
      <c r="H15" s="1194"/>
      <c r="I15" s="1194"/>
      <c r="J15" s="1194"/>
      <c r="K15" s="1194"/>
      <c r="L15" s="1194"/>
    </row>
    <row r="16" spans="2:12" ht="22.5" customHeight="1">
      <c r="B16" s="1195"/>
      <c r="C16" s="1195"/>
      <c r="D16" s="1195"/>
      <c r="E16" s="1195"/>
      <c r="F16" s="1195"/>
      <c r="G16" s="1195"/>
      <c r="H16" s="1195"/>
      <c r="I16" s="1195"/>
      <c r="J16" s="1195"/>
      <c r="K16" s="1195"/>
      <c r="L16" s="1195"/>
    </row>
    <row r="17" spans="2:12" ht="22.5" customHeight="1">
      <c r="B17" s="1194"/>
      <c r="C17" s="1194"/>
      <c r="D17" s="1194"/>
      <c r="E17" s="1194"/>
      <c r="F17" s="1194"/>
      <c r="G17" s="1194"/>
      <c r="H17" s="1194"/>
      <c r="I17" s="1194"/>
      <c r="J17" s="1194"/>
      <c r="K17" s="1194"/>
      <c r="L17" s="1194"/>
    </row>
    <row r="18" spans="2:12" ht="22.5" customHeight="1"/>
    <row r="19" spans="2:12" ht="22.5" customHeight="1"/>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hyperlink ref="B6:L6" location="'EU CCR1'!A1" display="Šablona EU CCR1 – Analýza expozic s úvěrovým rizikem protistrany podle přístupu"/>
    <hyperlink ref="B7:L7" location="'EU CCR2'!A1" display="Šablona EU CCR2 – Transakce podléhající kapitálovým požadavkům na riziko související s úvěrovou úpravou v ocenění"/>
    <hyperlink ref="B8:L8" location="'EU CCR3'!A1" display="Šablona EU CCR3 – Standardizovaný přístup – Expozice s úvěrovým rizikem protistrany podle regulatorních kategorií expozic a rizikové váhy"/>
    <hyperlink ref="B9:L9" location="'EU CCR4'!A1" display="Šablona EU CCR4 – Přístup IRB – Expozice s úvěrovým rizikem protistrany podle kategorie expozic a stupnice PD"/>
    <hyperlink ref="B10:L10" location="'EU CCR5'!A1" display="Šablona EU CCR5 – Složení kolaterálu pro expozice s úvěrovým rizikem protistrany"/>
    <hyperlink ref="B11:L11" location="'EU CCR6'!A1" display="Šablona EU CCR6 – Expozice úvěrových derivátů"/>
    <hyperlink ref="B12:L12" location="'EU CCR7'!A1" display="Šablona EU CCR7 – Tokové výkazy objemů rizikově vážených expozic o expozicích s úvěrovým rizikem protistrany podle metody interního modelu"/>
    <hyperlink ref="B13:L13" location="'EU CCR8'!A1" display="Šablona EU CCR8 – Expozice vůči ústředním protistranám"/>
  </hyperlinks>
  <pageMargins left="0.70866141732283472" right="0.70866141732283472" top="0.74803149606299213" bottom="0.74803149606299213" header="0.31496062992125984" footer="0.31496062992125984"/>
  <pageSetup paperSize="9" orientation="landscape" verticalDpi="1200" r:id="rId1"/>
</worksheet>
</file>

<file path=xl/worksheets/sheet72.xml><?xml version="1.0" encoding="utf-8"?>
<worksheet xmlns="http://schemas.openxmlformats.org/spreadsheetml/2006/main" xmlns:r="http://schemas.openxmlformats.org/officeDocument/2006/relationships">
  <sheetPr>
    <tabColor theme="5" tint="0.79998168889431442"/>
    <pageSetUpPr fitToPage="1"/>
  </sheetPr>
  <dimension ref="A1:D8"/>
  <sheetViews>
    <sheetView showGridLines="0" view="pageLayout" zoomScaleNormal="100" workbookViewId="0">
      <selection activeCell="B4" sqref="B4:S4"/>
    </sheetView>
  </sheetViews>
  <sheetFormatPr defaultColWidth="11.5546875" defaultRowHeight="14.4"/>
  <cols>
    <col min="2" max="2" width="93.33203125" customWidth="1"/>
    <col min="3" max="3" width="26.88671875" customWidth="1"/>
  </cols>
  <sheetData>
    <row r="1" spans="1:4" s="2" customFormat="1" ht="40.200000000000003" customHeight="1">
      <c r="A1" s="1583" t="s">
        <v>1563</v>
      </c>
      <c r="B1" s="1584"/>
      <c r="C1" s="1584"/>
      <c r="D1" s="1584"/>
    </row>
    <row r="2" spans="1:4" s="2" customFormat="1">
      <c r="C2" s="576" t="s">
        <v>1572</v>
      </c>
    </row>
    <row r="3" spans="1:4" ht="73.5" customHeight="1">
      <c r="A3" s="934" t="s">
        <v>116</v>
      </c>
      <c r="B3" s="935" t="s">
        <v>2024</v>
      </c>
      <c r="C3" s="933"/>
    </row>
    <row r="4" spans="1:4" ht="74.25" customHeight="1">
      <c r="A4" s="934" t="s">
        <v>119</v>
      </c>
      <c r="B4" s="936" t="s">
        <v>2025</v>
      </c>
      <c r="C4" s="933"/>
    </row>
    <row r="5" spans="1:4" ht="60.75" customHeight="1">
      <c r="A5" s="934" t="s">
        <v>154</v>
      </c>
      <c r="B5" s="935" t="s">
        <v>2026</v>
      </c>
      <c r="C5" s="933"/>
    </row>
    <row r="6" spans="1:4" ht="68.25" customHeight="1">
      <c r="A6" s="937" t="s">
        <v>139</v>
      </c>
      <c r="B6" s="935" t="s">
        <v>2027</v>
      </c>
      <c r="C6" s="933"/>
    </row>
    <row r="7" spans="1:4" ht="52.5" customHeight="1">
      <c r="A7" s="937" t="s">
        <v>141</v>
      </c>
      <c r="B7" s="936" t="s">
        <v>2028</v>
      </c>
      <c r="C7" s="933"/>
    </row>
    <row r="8" spans="1:4" ht="15">
      <c r="A8" s="577"/>
      <c r="B8" s="578"/>
      <c r="C8" s="87"/>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3.xml><?xml version="1.0" encoding="utf-8"?>
<worksheet xmlns="http://schemas.openxmlformats.org/spreadsheetml/2006/main" xmlns:r="http://schemas.openxmlformats.org/officeDocument/2006/relationships">
  <sheetPr>
    <tabColor theme="9" tint="0.79998168889431442"/>
    <pageSetUpPr fitToPage="1"/>
  </sheetPr>
  <dimension ref="A1:K38"/>
  <sheetViews>
    <sheetView showGridLines="0" view="pageLayout" topLeftCell="A2" zoomScale="90" zoomScaleNormal="80" zoomScalePageLayoutView="90" workbookViewId="0">
      <selection activeCell="B4" sqref="B4:S4"/>
    </sheetView>
  </sheetViews>
  <sheetFormatPr defaultColWidth="9.109375" defaultRowHeight="14.4"/>
  <cols>
    <col min="1" max="1" width="9.109375" style="58" customWidth="1"/>
    <col min="2" max="2" width="64.44140625" customWidth="1"/>
    <col min="3" max="3" width="18.6640625" customWidth="1"/>
    <col min="4" max="4" width="14.5546875" customWidth="1"/>
    <col min="6" max="7" width="14.109375" customWidth="1"/>
    <col min="8" max="10" width="16.6640625" customWidth="1"/>
  </cols>
  <sheetData>
    <row r="1" spans="1:11" ht="18">
      <c r="A1" s="938" t="s">
        <v>1564</v>
      </c>
      <c r="B1" s="58"/>
    </row>
    <row r="2" spans="1:11" ht="15.6">
      <c r="A2" s="579" t="s">
        <v>230</v>
      </c>
    </row>
    <row r="3" spans="1:11">
      <c r="A3" s="580"/>
      <c r="B3" s="331"/>
      <c r="C3" s="581"/>
      <c r="D3" s="581"/>
      <c r="E3" s="581"/>
      <c r="F3" s="581"/>
      <c r="G3" s="581"/>
      <c r="H3" s="581"/>
      <c r="I3" s="581"/>
      <c r="J3" s="581"/>
      <c r="K3" s="582"/>
    </row>
    <row r="4" spans="1:11">
      <c r="A4" s="939"/>
      <c r="B4" s="940"/>
      <c r="C4" s="941" t="s">
        <v>6</v>
      </c>
      <c r="D4" s="941" t="s">
        <v>7</v>
      </c>
      <c r="E4" s="941" t="s">
        <v>8</v>
      </c>
      <c r="F4" s="941" t="s">
        <v>43</v>
      </c>
      <c r="G4" s="941" t="s">
        <v>44</v>
      </c>
      <c r="H4" s="941" t="s">
        <v>166</v>
      </c>
      <c r="I4" s="941" t="s">
        <v>167</v>
      </c>
      <c r="J4" s="941" t="s">
        <v>201</v>
      </c>
      <c r="K4" s="583"/>
    </row>
    <row r="5" spans="1:11" ht="84" customHeight="1">
      <c r="A5" s="939"/>
      <c r="B5" s="940"/>
      <c r="C5" s="941" t="s">
        <v>1573</v>
      </c>
      <c r="D5" s="941" t="s">
        <v>1574</v>
      </c>
      <c r="E5" s="941" t="s">
        <v>1575</v>
      </c>
      <c r="F5" s="941" t="s">
        <v>2029</v>
      </c>
      <c r="G5" s="941" t="s">
        <v>1576</v>
      </c>
      <c r="H5" s="941" t="s">
        <v>1577</v>
      </c>
      <c r="I5" s="941" t="s">
        <v>1542</v>
      </c>
      <c r="J5" s="941" t="s">
        <v>1578</v>
      </c>
      <c r="K5" s="583"/>
    </row>
    <row r="6" spans="1:11" ht="32.25" customHeight="1">
      <c r="A6" s="902" t="s">
        <v>2030</v>
      </c>
      <c r="B6" s="942" t="s">
        <v>1579</v>
      </c>
      <c r="C6" s="943"/>
      <c r="D6" s="943"/>
      <c r="E6" s="944"/>
      <c r="F6" s="945" t="s">
        <v>1580</v>
      </c>
      <c r="G6" s="945"/>
      <c r="H6" s="940"/>
      <c r="I6" s="940"/>
      <c r="J6" s="940"/>
      <c r="K6" s="583"/>
    </row>
    <row r="7" spans="1:11" ht="25.5" customHeight="1">
      <c r="A7" s="902" t="s">
        <v>2031</v>
      </c>
      <c r="B7" s="942" t="s">
        <v>1581</v>
      </c>
      <c r="C7" s="946"/>
      <c r="D7" s="946"/>
      <c r="E7" s="947"/>
      <c r="F7" s="941" t="s">
        <v>1580</v>
      </c>
      <c r="G7" s="941"/>
      <c r="H7" s="946"/>
      <c r="I7" s="946"/>
      <c r="J7" s="946"/>
      <c r="K7" s="583"/>
    </row>
    <row r="8" spans="1:11" ht="33" customHeight="1">
      <c r="A8" s="902">
        <v>1</v>
      </c>
      <c r="B8" s="942" t="s">
        <v>1582</v>
      </c>
      <c r="C8" s="940"/>
      <c r="D8" s="940"/>
      <c r="E8" s="944"/>
      <c r="F8" s="941" t="s">
        <v>1580</v>
      </c>
      <c r="G8" s="941"/>
      <c r="H8" s="940"/>
      <c r="I8" s="940"/>
      <c r="J8" s="940"/>
      <c r="K8" s="583"/>
    </row>
    <row r="9" spans="1:11" ht="24.75" customHeight="1">
      <c r="A9" s="902">
        <v>2</v>
      </c>
      <c r="B9" s="940" t="s">
        <v>1583</v>
      </c>
      <c r="C9" s="944"/>
      <c r="D9" s="944"/>
      <c r="E9" s="940"/>
      <c r="F9" s="940"/>
      <c r="G9" s="940"/>
      <c r="H9" s="940"/>
      <c r="I9" s="940"/>
      <c r="J9" s="940"/>
      <c r="K9" s="583"/>
    </row>
    <row r="10" spans="1:11" ht="24" customHeight="1">
      <c r="A10" s="902" t="s">
        <v>398</v>
      </c>
      <c r="B10" s="948" t="s">
        <v>1584</v>
      </c>
      <c r="C10" s="944"/>
      <c r="D10" s="944"/>
      <c r="E10" s="940"/>
      <c r="F10" s="944"/>
      <c r="G10" s="940"/>
      <c r="H10" s="940"/>
      <c r="I10" s="940"/>
      <c r="J10" s="940"/>
      <c r="K10" s="583"/>
    </row>
    <row r="11" spans="1:11" ht="27" customHeight="1">
      <c r="A11" s="902" t="s">
        <v>1585</v>
      </c>
      <c r="B11" s="948" t="s">
        <v>1586</v>
      </c>
      <c r="C11" s="944"/>
      <c r="D11" s="944"/>
      <c r="E11" s="940"/>
      <c r="F11" s="944"/>
      <c r="G11" s="940"/>
      <c r="H11" s="940"/>
      <c r="I11" s="940"/>
      <c r="J11" s="940"/>
      <c r="K11" s="583"/>
    </row>
    <row r="12" spans="1:11" ht="25.5" customHeight="1">
      <c r="A12" s="902" t="s">
        <v>1587</v>
      </c>
      <c r="B12" s="948" t="s">
        <v>1588</v>
      </c>
      <c r="C12" s="944"/>
      <c r="D12" s="944"/>
      <c r="E12" s="940"/>
      <c r="F12" s="944"/>
      <c r="G12" s="940"/>
      <c r="H12" s="940"/>
      <c r="I12" s="940"/>
      <c r="J12" s="940"/>
      <c r="K12" s="583"/>
    </row>
    <row r="13" spans="1:11" ht="28.5" customHeight="1">
      <c r="A13" s="902">
        <v>3</v>
      </c>
      <c r="B13" s="940" t="s">
        <v>1589</v>
      </c>
      <c r="C13" s="944"/>
      <c r="D13" s="944"/>
      <c r="E13" s="944"/>
      <c r="F13" s="944"/>
      <c r="G13" s="924"/>
      <c r="H13" s="940"/>
      <c r="I13" s="940"/>
      <c r="J13" s="940"/>
      <c r="K13" s="583"/>
    </row>
    <row r="14" spans="1:11" ht="27.75" customHeight="1">
      <c r="A14" s="902">
        <v>4</v>
      </c>
      <c r="B14" s="940" t="s">
        <v>1590</v>
      </c>
      <c r="C14" s="944"/>
      <c r="D14" s="944"/>
      <c r="E14" s="944"/>
      <c r="F14" s="944"/>
      <c r="G14" s="924"/>
      <c r="H14" s="940"/>
      <c r="I14" s="940"/>
      <c r="J14" s="940"/>
      <c r="K14" s="583"/>
    </row>
    <row r="15" spans="1:11" ht="27.75" customHeight="1">
      <c r="A15" s="902">
        <v>5</v>
      </c>
      <c r="B15" s="940" t="s">
        <v>1591</v>
      </c>
      <c r="C15" s="944"/>
      <c r="D15" s="944"/>
      <c r="E15" s="944"/>
      <c r="F15" s="944"/>
      <c r="G15" s="924"/>
      <c r="H15" s="940"/>
      <c r="I15" s="940"/>
      <c r="J15" s="940"/>
      <c r="K15" s="583"/>
    </row>
    <row r="16" spans="1:11">
      <c r="A16" s="902">
        <v>6</v>
      </c>
      <c r="B16" s="949" t="s">
        <v>42</v>
      </c>
      <c r="C16" s="944"/>
      <c r="D16" s="944"/>
      <c r="E16" s="944"/>
      <c r="F16" s="944"/>
      <c r="G16" s="924"/>
      <c r="H16" s="940"/>
      <c r="I16" s="940"/>
      <c r="J16" s="940"/>
      <c r="K16" s="583"/>
    </row>
    <row r="37" spans="11:11" ht="23.4">
      <c r="K37" s="584"/>
    </row>
    <row r="38" spans="11:11">
      <c r="K38" s="220"/>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sheetPr>
    <tabColor theme="9" tint="0.79998168889431442"/>
    <pageSetUpPr fitToPage="1"/>
  </sheetPr>
  <dimension ref="A1:D14"/>
  <sheetViews>
    <sheetView showGridLines="0" view="pageLayout" zoomScaleNormal="100" workbookViewId="0">
      <selection activeCell="B4" sqref="B4:S4"/>
    </sheetView>
  </sheetViews>
  <sheetFormatPr defaultColWidth="9.109375" defaultRowHeight="14.4"/>
  <cols>
    <col min="2" max="2" width="79.44140625" customWidth="1"/>
    <col min="3" max="3" width="15.5546875" customWidth="1"/>
    <col min="4" max="4" width="18.6640625" customWidth="1"/>
  </cols>
  <sheetData>
    <row r="1" spans="1:4" ht="39" customHeight="1">
      <c r="A1" s="1585" t="s">
        <v>1565</v>
      </c>
      <c r="B1" s="1584"/>
      <c r="C1" s="1584"/>
      <c r="D1" s="1584"/>
    </row>
    <row r="2" spans="1:4">
      <c r="A2" s="90"/>
      <c r="C2" s="90"/>
      <c r="D2" s="90"/>
    </row>
    <row r="3" spans="1:4">
      <c r="A3" s="585"/>
      <c r="B3" s="951" t="s">
        <v>230</v>
      </c>
      <c r="C3" s="952" t="s">
        <v>6</v>
      </c>
      <c r="D3" s="952" t="s">
        <v>7</v>
      </c>
    </row>
    <row r="4" spans="1:4">
      <c r="A4" s="585"/>
      <c r="B4" s="1586"/>
      <c r="C4" s="1587" t="s">
        <v>1542</v>
      </c>
      <c r="D4" s="1588" t="s">
        <v>1592</v>
      </c>
    </row>
    <row r="5" spans="1:4" ht="15" customHeight="1">
      <c r="A5" s="583"/>
      <c r="B5" s="1586"/>
      <c r="C5" s="1587"/>
      <c r="D5" s="1588"/>
    </row>
    <row r="6" spans="1:4" ht="41.25" customHeight="1">
      <c r="A6" s="953">
        <v>1</v>
      </c>
      <c r="B6" s="955" t="s">
        <v>1593</v>
      </c>
      <c r="C6" s="913"/>
      <c r="D6" s="953"/>
    </row>
    <row r="7" spans="1:4" ht="20.100000000000001" customHeight="1">
      <c r="A7" s="953">
        <v>2</v>
      </c>
      <c r="B7" s="955" t="s">
        <v>1594</v>
      </c>
      <c r="C7" s="954"/>
      <c r="D7" s="953"/>
    </row>
    <row r="8" spans="1:4" ht="20.100000000000001" customHeight="1">
      <c r="A8" s="953">
        <v>3</v>
      </c>
      <c r="B8" s="955" t="s">
        <v>1595</v>
      </c>
      <c r="C8" s="954"/>
      <c r="D8" s="953"/>
    </row>
    <row r="9" spans="1:4" ht="20.100000000000001" customHeight="1">
      <c r="A9" s="953">
        <v>4</v>
      </c>
      <c r="B9" s="955" t="s">
        <v>1596</v>
      </c>
      <c r="C9" s="953"/>
      <c r="D9" s="953"/>
    </row>
    <row r="10" spans="1:4" ht="20.100000000000001" customHeight="1">
      <c r="A10" s="956" t="s">
        <v>595</v>
      </c>
      <c r="B10" s="957" t="s">
        <v>2032</v>
      </c>
      <c r="C10" s="953"/>
      <c r="D10" s="953"/>
    </row>
    <row r="11" spans="1:4" ht="29.25" customHeight="1">
      <c r="A11" s="953">
        <v>5</v>
      </c>
      <c r="B11" s="958" t="s">
        <v>1597</v>
      </c>
      <c r="C11" s="913"/>
      <c r="D11" s="953"/>
    </row>
    <row r="12" spans="1:4">
      <c r="B12" s="42"/>
    </row>
    <row r="13" spans="1:4">
      <c r="A13" s="586"/>
    </row>
    <row r="14" spans="1:4">
      <c r="A14" s="586"/>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sheetPr>
    <tabColor theme="9" tint="0.79998168889431442"/>
    <pageSetUpPr fitToPage="1"/>
  </sheetPr>
  <dimension ref="A1:P19"/>
  <sheetViews>
    <sheetView showGridLines="0" view="pageLayout" zoomScaleNormal="115" workbookViewId="0">
      <selection activeCell="B4" sqref="B4:S4"/>
    </sheetView>
  </sheetViews>
  <sheetFormatPr defaultColWidth="9.109375" defaultRowHeight="14.4"/>
  <cols>
    <col min="1" max="1" width="9.109375" style="86"/>
    <col min="2" max="2" width="56.6640625" customWidth="1"/>
    <col min="14" max="14" width="20.109375" style="42" customWidth="1"/>
  </cols>
  <sheetData>
    <row r="1" spans="1:16" ht="42.6" customHeight="1">
      <c r="A1" s="1589" t="s">
        <v>1566</v>
      </c>
      <c r="B1" s="1584"/>
      <c r="C1" s="1584"/>
      <c r="D1" s="1584"/>
      <c r="E1" s="1584"/>
      <c r="F1" s="1584"/>
      <c r="G1" s="1584"/>
      <c r="H1" s="1584"/>
      <c r="I1" s="1584"/>
      <c r="J1" s="1584"/>
      <c r="K1" s="1584"/>
      <c r="L1" s="1584"/>
      <c r="M1" s="1584"/>
    </row>
    <row r="2" spans="1:16">
      <c r="A2" s="951" t="s">
        <v>230</v>
      </c>
    </row>
    <row r="3" spans="1:16">
      <c r="A3" s="587"/>
    </row>
    <row r="4" spans="1:16" ht="20.100000000000001" customHeight="1">
      <c r="A4" s="588"/>
      <c r="B4" s="1590" t="s">
        <v>1532</v>
      </c>
      <c r="C4" s="1588" t="s">
        <v>961</v>
      </c>
      <c r="D4" s="1588"/>
      <c r="E4" s="1588"/>
      <c r="F4" s="1588"/>
      <c r="G4" s="1588"/>
      <c r="H4" s="1588"/>
      <c r="I4" s="1588"/>
      <c r="J4" s="1588"/>
      <c r="K4" s="1588"/>
      <c r="L4" s="1588"/>
      <c r="M4" s="1588"/>
      <c r="N4" s="589"/>
    </row>
    <row r="5" spans="1:16" ht="20.100000000000001" customHeight="1">
      <c r="A5" s="588"/>
      <c r="B5" s="1590"/>
      <c r="C5" s="952" t="s">
        <v>6</v>
      </c>
      <c r="D5" s="952" t="s">
        <v>7</v>
      </c>
      <c r="E5" s="952" t="s">
        <v>8</v>
      </c>
      <c r="F5" s="952" t="s">
        <v>43</v>
      </c>
      <c r="G5" s="952" t="s">
        <v>44</v>
      </c>
      <c r="H5" s="952" t="s">
        <v>166</v>
      </c>
      <c r="I5" s="952" t="s">
        <v>167</v>
      </c>
      <c r="J5" s="952" t="s">
        <v>201</v>
      </c>
      <c r="K5" s="952" t="s">
        <v>453</v>
      </c>
      <c r="L5" s="952" t="s">
        <v>454</v>
      </c>
      <c r="M5" s="952" t="s">
        <v>455</v>
      </c>
      <c r="N5" s="960" t="s">
        <v>456</v>
      </c>
    </row>
    <row r="6" spans="1:16" ht="31.5" customHeight="1">
      <c r="A6" s="590"/>
      <c r="B6" s="1590"/>
      <c r="C6" s="959">
        <v>0</v>
      </c>
      <c r="D6" s="959">
        <v>0.02</v>
      </c>
      <c r="E6" s="959">
        <v>0.04</v>
      </c>
      <c r="F6" s="959">
        <v>0.1</v>
      </c>
      <c r="G6" s="959">
        <v>0.2</v>
      </c>
      <c r="H6" s="959">
        <v>0.5</v>
      </c>
      <c r="I6" s="959">
        <v>0.7</v>
      </c>
      <c r="J6" s="959">
        <v>0.75</v>
      </c>
      <c r="K6" s="959">
        <v>1</v>
      </c>
      <c r="L6" s="959">
        <v>1.5</v>
      </c>
      <c r="M6" s="952" t="s">
        <v>963</v>
      </c>
      <c r="N6" s="960" t="s">
        <v>2033</v>
      </c>
    </row>
    <row r="7" spans="1:16" ht="24" customHeight="1">
      <c r="A7" s="952">
        <v>1</v>
      </c>
      <c r="B7" s="961" t="s">
        <v>1485</v>
      </c>
      <c r="C7" s="953"/>
      <c r="D7" s="953"/>
      <c r="E7" s="953"/>
      <c r="F7" s="953"/>
      <c r="G7" s="953"/>
      <c r="H7" s="953"/>
      <c r="I7" s="953"/>
      <c r="J7" s="953"/>
      <c r="K7" s="953"/>
      <c r="L7" s="953"/>
      <c r="M7" s="953"/>
      <c r="N7" s="955"/>
    </row>
    <row r="8" spans="1:16" ht="20.100000000000001" customHeight="1">
      <c r="A8" s="952">
        <v>2</v>
      </c>
      <c r="B8" s="961" t="s">
        <v>1598</v>
      </c>
      <c r="C8" s="953"/>
      <c r="D8" s="953"/>
      <c r="E8" s="953"/>
      <c r="F8" s="953"/>
      <c r="G8" s="953"/>
      <c r="H8" s="953"/>
      <c r="I8" s="953"/>
      <c r="J8" s="953"/>
      <c r="K8" s="953"/>
      <c r="L8" s="953"/>
      <c r="M8" s="953"/>
      <c r="N8" s="955"/>
    </row>
    <row r="9" spans="1:16" ht="20.100000000000001" customHeight="1">
      <c r="A9" s="952">
        <v>3</v>
      </c>
      <c r="B9" s="961" t="s">
        <v>947</v>
      </c>
      <c r="C9" s="953"/>
      <c r="D9" s="953"/>
      <c r="E9" s="953"/>
      <c r="F9" s="953"/>
      <c r="G9" s="953"/>
      <c r="H9" s="953"/>
      <c r="I9" s="953"/>
      <c r="J9" s="953"/>
      <c r="K9" s="953"/>
      <c r="L9" s="953"/>
      <c r="M9" s="953"/>
      <c r="N9" s="955"/>
    </row>
    <row r="10" spans="1:16" ht="20.100000000000001" customHeight="1">
      <c r="A10" s="952">
        <v>4</v>
      </c>
      <c r="B10" s="961" t="s">
        <v>948</v>
      </c>
      <c r="C10" s="953"/>
      <c r="D10" s="953"/>
      <c r="E10" s="953"/>
      <c r="F10" s="953"/>
      <c r="G10" s="953"/>
      <c r="H10" s="953"/>
      <c r="I10" s="953"/>
      <c r="J10" s="953"/>
      <c r="K10" s="953"/>
      <c r="L10" s="953"/>
      <c r="M10" s="953"/>
      <c r="N10" s="955"/>
    </row>
    <row r="11" spans="1:16" ht="20.100000000000001" customHeight="1">
      <c r="A11" s="952">
        <v>5</v>
      </c>
      <c r="B11" s="961" t="s">
        <v>949</v>
      </c>
      <c r="C11" s="953"/>
      <c r="D11" s="953"/>
      <c r="E11" s="953"/>
      <c r="F11" s="953"/>
      <c r="G11" s="953"/>
      <c r="H11" s="953"/>
      <c r="I11" s="953"/>
      <c r="J11" s="953"/>
      <c r="K11" s="953"/>
      <c r="L11" s="953"/>
      <c r="M11" s="953"/>
      <c r="N11" s="955"/>
    </row>
    <row r="12" spans="1:16" ht="20.100000000000001" customHeight="1">
      <c r="A12" s="952">
        <v>6</v>
      </c>
      <c r="B12" s="961" t="s">
        <v>950</v>
      </c>
      <c r="C12" s="953"/>
      <c r="D12" s="953"/>
      <c r="E12" s="953"/>
      <c r="F12" s="953"/>
      <c r="G12" s="953"/>
      <c r="H12" s="953"/>
      <c r="I12" s="953"/>
      <c r="J12" s="953"/>
      <c r="K12" s="953"/>
      <c r="L12" s="953"/>
      <c r="M12" s="953"/>
      <c r="N12" s="955"/>
      <c r="P12" s="35"/>
    </row>
    <row r="13" spans="1:16" ht="20.100000000000001" customHeight="1">
      <c r="A13" s="952">
        <v>7</v>
      </c>
      <c r="B13" s="961" t="s">
        <v>951</v>
      </c>
      <c r="C13" s="953"/>
      <c r="D13" s="953"/>
      <c r="E13" s="953"/>
      <c r="F13" s="953"/>
      <c r="G13" s="953"/>
      <c r="H13" s="953"/>
      <c r="I13" s="953"/>
      <c r="J13" s="953"/>
      <c r="K13" s="953"/>
      <c r="L13" s="953"/>
      <c r="M13" s="953"/>
      <c r="N13" s="955"/>
    </row>
    <row r="14" spans="1:16" ht="20.100000000000001" customHeight="1">
      <c r="A14" s="952">
        <v>8</v>
      </c>
      <c r="B14" s="961" t="s">
        <v>952</v>
      </c>
      <c r="C14" s="953"/>
      <c r="D14" s="953"/>
      <c r="E14" s="953"/>
      <c r="F14" s="953"/>
      <c r="G14" s="953"/>
      <c r="H14" s="953"/>
      <c r="I14" s="953"/>
      <c r="J14" s="953"/>
      <c r="K14" s="953"/>
      <c r="L14" s="953"/>
      <c r="M14" s="953"/>
      <c r="N14" s="955"/>
    </row>
    <row r="15" spans="1:16" ht="20.100000000000001" customHeight="1">
      <c r="A15" s="952">
        <v>9</v>
      </c>
      <c r="B15" s="961" t="s">
        <v>957</v>
      </c>
      <c r="C15" s="953"/>
      <c r="D15" s="953"/>
      <c r="E15" s="953"/>
      <c r="F15" s="953"/>
      <c r="G15" s="953"/>
      <c r="H15" s="953"/>
      <c r="I15" s="953"/>
      <c r="J15" s="953"/>
      <c r="K15" s="953"/>
      <c r="L15" s="953"/>
      <c r="M15" s="953"/>
      <c r="N15" s="955"/>
    </row>
    <row r="16" spans="1:16" ht="20.100000000000001" customHeight="1">
      <c r="A16" s="952">
        <v>10</v>
      </c>
      <c r="B16" s="961" t="s">
        <v>959</v>
      </c>
      <c r="C16" s="953"/>
      <c r="D16" s="953"/>
      <c r="E16" s="953"/>
      <c r="F16" s="953"/>
      <c r="G16" s="953"/>
      <c r="H16" s="953"/>
      <c r="I16" s="953"/>
      <c r="J16" s="953"/>
      <c r="K16" s="953"/>
      <c r="L16" s="953"/>
      <c r="M16" s="953"/>
      <c r="N16" s="955"/>
    </row>
    <row r="17" spans="1:14" ht="20.100000000000001" customHeight="1">
      <c r="A17" s="952">
        <v>11</v>
      </c>
      <c r="B17" s="962" t="s">
        <v>1599</v>
      </c>
      <c r="C17" s="953"/>
      <c r="D17" s="953"/>
      <c r="E17" s="953"/>
      <c r="F17" s="953"/>
      <c r="G17" s="953"/>
      <c r="H17" s="953"/>
      <c r="I17" s="953"/>
      <c r="J17" s="953"/>
      <c r="K17" s="953"/>
      <c r="L17" s="953"/>
      <c r="M17" s="953"/>
      <c r="N17" s="955"/>
    </row>
    <row r="19" spans="1:14">
      <c r="B19" s="35"/>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sheetPr>
    <tabColor theme="9" tint="0.79998168889431442"/>
  </sheetPr>
  <dimension ref="A1:T28"/>
  <sheetViews>
    <sheetView showGridLines="0" view="pageLayout" zoomScaleNormal="100" workbookViewId="0">
      <selection activeCell="B4" sqref="B4:S4"/>
    </sheetView>
  </sheetViews>
  <sheetFormatPr defaultColWidth="9.109375" defaultRowHeight="14.4"/>
  <cols>
    <col min="2" max="2" width="20.5546875" customWidth="1"/>
    <col min="3" max="3" width="29.33203125" customWidth="1"/>
    <col min="4" max="10" width="10.6640625" customWidth="1"/>
  </cols>
  <sheetData>
    <row r="1" spans="1:13" ht="40.950000000000003" customHeight="1">
      <c r="A1" s="1585" t="s">
        <v>1567</v>
      </c>
      <c r="B1" s="1584"/>
      <c r="C1" s="1584"/>
      <c r="D1" s="1584"/>
      <c r="E1" s="1584"/>
      <c r="F1" s="1584"/>
      <c r="G1" s="1584"/>
      <c r="H1" s="1584"/>
      <c r="I1" s="1584"/>
      <c r="J1" s="1584"/>
    </row>
    <row r="2" spans="1:13" ht="15.6">
      <c r="A2" s="963" t="s">
        <v>230</v>
      </c>
      <c r="C2" s="87"/>
      <c r="D2" s="87"/>
      <c r="E2" s="591"/>
      <c r="F2" s="87"/>
      <c r="G2" s="87"/>
      <c r="H2" s="87"/>
      <c r="I2" s="87"/>
      <c r="J2" s="87"/>
    </row>
    <row r="3" spans="1:13">
      <c r="B3" s="101"/>
      <c r="C3" s="581"/>
      <c r="D3" s="592"/>
      <c r="E3" s="581"/>
      <c r="F3" s="581"/>
      <c r="G3" s="581"/>
      <c r="H3" s="581"/>
      <c r="I3" s="581"/>
      <c r="J3" s="581"/>
      <c r="M3" s="220"/>
    </row>
    <row r="4" spans="1:13" ht="20.100000000000001" customHeight="1">
      <c r="B4" s="518"/>
      <c r="C4" s="400"/>
      <c r="D4" s="37" t="s">
        <v>6</v>
      </c>
      <c r="E4" s="37" t="s">
        <v>7</v>
      </c>
      <c r="F4" s="37" t="s">
        <v>8</v>
      </c>
      <c r="G4" s="37" t="s">
        <v>43</v>
      </c>
      <c r="H4" s="37" t="s">
        <v>44</v>
      </c>
      <c r="I4" s="37" t="s">
        <v>166</v>
      </c>
      <c r="J4" s="37" t="s">
        <v>167</v>
      </c>
    </row>
    <row r="5" spans="1:13" ht="20.100000000000001" customHeight="1">
      <c r="B5" s="1592"/>
      <c r="C5" s="1273" t="s">
        <v>1600</v>
      </c>
      <c r="D5" s="1593" t="s">
        <v>106</v>
      </c>
      <c r="E5" s="1595" t="s">
        <v>1451</v>
      </c>
      <c r="F5" s="1595" t="s">
        <v>1452</v>
      </c>
      <c r="G5" s="1595" t="s">
        <v>1453</v>
      </c>
      <c r="H5" s="1595" t="s">
        <v>1454</v>
      </c>
      <c r="I5" s="1595" t="s">
        <v>1592</v>
      </c>
      <c r="J5" s="1595" t="s">
        <v>1601</v>
      </c>
    </row>
    <row r="6" spans="1:13" ht="81" customHeight="1">
      <c r="A6" s="593"/>
      <c r="B6" s="1592"/>
      <c r="C6" s="1273"/>
      <c r="D6" s="1594"/>
      <c r="E6" s="1596"/>
      <c r="F6" s="1596"/>
      <c r="G6" s="1596"/>
      <c r="H6" s="1596"/>
      <c r="I6" s="1596"/>
      <c r="J6" s="1596"/>
    </row>
    <row r="7" spans="1:13" ht="34.5" customHeight="1">
      <c r="A7" s="193" t="s">
        <v>1602</v>
      </c>
      <c r="B7" s="79" t="s">
        <v>1459</v>
      </c>
      <c r="C7" s="400"/>
      <c r="D7" s="79"/>
      <c r="E7" s="79"/>
      <c r="F7" s="79"/>
      <c r="G7" s="79"/>
      <c r="H7" s="79"/>
      <c r="I7" s="79"/>
      <c r="J7" s="79"/>
    </row>
    <row r="8" spans="1:13" ht="20.100000000000001" customHeight="1">
      <c r="A8" s="594">
        <v>1</v>
      </c>
      <c r="B8" s="79"/>
      <c r="C8" s="400" t="s">
        <v>1460</v>
      </c>
      <c r="D8" s="79"/>
      <c r="E8" s="79"/>
      <c r="F8" s="79"/>
      <c r="G8" s="79"/>
      <c r="H8" s="79"/>
      <c r="I8" s="79"/>
      <c r="J8" s="79"/>
    </row>
    <row r="9" spans="1:13" ht="20.100000000000001" customHeight="1">
      <c r="A9" s="594">
        <v>2</v>
      </c>
      <c r="B9" s="79"/>
      <c r="C9" s="400" t="s">
        <v>1463</v>
      </c>
      <c r="D9" s="79"/>
      <c r="E9" s="79"/>
      <c r="F9" s="79"/>
      <c r="G9" s="79"/>
      <c r="H9" s="79"/>
      <c r="I9" s="79"/>
      <c r="J9" s="79"/>
    </row>
    <row r="10" spans="1:13" ht="20.100000000000001" customHeight="1">
      <c r="A10" s="594">
        <v>3</v>
      </c>
      <c r="B10" s="79"/>
      <c r="C10" s="400" t="s">
        <v>1464</v>
      </c>
      <c r="D10" s="79"/>
      <c r="E10" s="79"/>
      <c r="F10" s="79"/>
      <c r="G10" s="79"/>
      <c r="H10" s="79"/>
      <c r="I10" s="79"/>
      <c r="J10" s="79"/>
    </row>
    <row r="11" spans="1:13" ht="20.100000000000001" customHeight="1">
      <c r="A11" s="594">
        <v>4</v>
      </c>
      <c r="B11" s="79"/>
      <c r="C11" s="400" t="s">
        <v>1465</v>
      </c>
      <c r="D11" s="79"/>
      <c r="E11" s="79"/>
      <c r="F11" s="79"/>
      <c r="G11" s="79"/>
      <c r="H11" s="79"/>
      <c r="I11" s="79"/>
      <c r="J11" s="79"/>
    </row>
    <row r="12" spans="1:13" ht="20.100000000000001" customHeight="1">
      <c r="A12" s="594">
        <v>5</v>
      </c>
      <c r="B12" s="79"/>
      <c r="C12" s="400" t="s">
        <v>1466</v>
      </c>
      <c r="D12" s="79"/>
      <c r="E12" s="79"/>
      <c r="F12" s="79"/>
      <c r="G12" s="79"/>
      <c r="H12" s="79"/>
      <c r="I12" s="79"/>
      <c r="J12" s="79"/>
    </row>
    <row r="13" spans="1:13" ht="20.100000000000001" customHeight="1">
      <c r="A13" s="594">
        <v>6</v>
      </c>
      <c r="B13" s="79"/>
      <c r="C13" s="400" t="s">
        <v>1469</v>
      </c>
      <c r="D13" s="79"/>
      <c r="E13" s="79"/>
      <c r="F13" s="79"/>
      <c r="G13" s="79"/>
      <c r="H13" s="79"/>
      <c r="I13" s="79"/>
      <c r="J13" s="79"/>
    </row>
    <row r="14" spans="1:13" ht="20.100000000000001" customHeight="1">
      <c r="A14" s="594">
        <v>7</v>
      </c>
      <c r="B14" s="79"/>
      <c r="C14" s="400" t="s">
        <v>1472</v>
      </c>
      <c r="D14" s="79"/>
      <c r="E14" s="79"/>
      <c r="F14" s="79"/>
      <c r="G14" s="79"/>
      <c r="H14" s="79"/>
      <c r="I14" s="79"/>
      <c r="J14" s="79"/>
    </row>
    <row r="15" spans="1:13" ht="20.100000000000001" customHeight="1">
      <c r="A15" s="594">
        <v>8</v>
      </c>
      <c r="B15" s="79"/>
      <c r="C15" s="400" t="s">
        <v>1476</v>
      </c>
      <c r="D15" s="79"/>
      <c r="E15" s="79"/>
      <c r="F15" s="79"/>
      <c r="G15" s="79"/>
      <c r="H15" s="79"/>
      <c r="I15" s="79"/>
      <c r="J15" s="79"/>
    </row>
    <row r="16" spans="1:13" ht="20.100000000000001" customHeight="1">
      <c r="A16" s="594" t="s">
        <v>1352</v>
      </c>
      <c r="B16" s="79"/>
      <c r="C16" s="37" t="s">
        <v>1603</v>
      </c>
      <c r="D16" s="79"/>
      <c r="E16" s="79"/>
      <c r="F16" s="79"/>
      <c r="G16" s="79"/>
      <c r="H16" s="79"/>
      <c r="I16" s="79"/>
      <c r="J16" s="79"/>
    </row>
    <row r="17" spans="1:20" ht="27" customHeight="1">
      <c r="A17" s="595" t="s">
        <v>1604</v>
      </c>
      <c r="B17" s="1591" t="s">
        <v>1605</v>
      </c>
      <c r="C17" s="1591"/>
      <c r="D17" s="79"/>
      <c r="E17" s="79"/>
      <c r="F17" s="79"/>
      <c r="G17" s="79"/>
      <c r="H17" s="79"/>
      <c r="I17" s="79"/>
      <c r="J17" s="79"/>
    </row>
    <row r="18" spans="1:20">
      <c r="B18" s="154"/>
    </row>
    <row r="27" spans="1:20" ht="23.4">
      <c r="O27" s="584"/>
      <c r="P27" s="596"/>
      <c r="Q27" s="596"/>
      <c r="R27" s="596"/>
      <c r="S27" s="596"/>
      <c r="T27" s="596"/>
    </row>
    <row r="28" spans="1:20">
      <c r="O28" s="220"/>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sheetPr>
    <tabColor theme="9" tint="0.79998168889431442"/>
  </sheetPr>
  <dimension ref="A1:M18"/>
  <sheetViews>
    <sheetView showGridLines="0" view="pageLayout" zoomScaleNormal="100" workbookViewId="0">
      <selection activeCell="B4" sqref="B4:S4"/>
    </sheetView>
  </sheetViews>
  <sheetFormatPr defaultColWidth="9.109375" defaultRowHeight="14.4"/>
  <cols>
    <col min="1" max="1" width="4" customWidth="1"/>
    <col min="2" max="2" width="23.88671875" customWidth="1"/>
    <col min="3" max="10" width="14.44140625" customWidth="1"/>
  </cols>
  <sheetData>
    <row r="1" spans="1:10" ht="18">
      <c r="A1" s="763" t="s">
        <v>1568</v>
      </c>
    </row>
    <row r="2" spans="1:10" ht="21">
      <c r="A2" s="950" t="s">
        <v>1606</v>
      </c>
      <c r="B2" s="597"/>
    </row>
    <row r="4" spans="1:10">
      <c r="B4" s="583"/>
      <c r="C4" s="952" t="s">
        <v>6</v>
      </c>
      <c r="D4" s="952" t="s">
        <v>7</v>
      </c>
      <c r="E4" s="952" t="s">
        <v>8</v>
      </c>
      <c r="F4" s="952" t="s">
        <v>43</v>
      </c>
      <c r="G4" s="952" t="s">
        <v>44</v>
      </c>
      <c r="H4" s="952" t="s">
        <v>166</v>
      </c>
      <c r="I4" s="952" t="s">
        <v>167</v>
      </c>
      <c r="J4" s="952" t="s">
        <v>201</v>
      </c>
    </row>
    <row r="5" spans="1:10" ht="15" customHeight="1">
      <c r="B5" s="583"/>
      <c r="C5" s="1588" t="s">
        <v>1607</v>
      </c>
      <c r="D5" s="1588"/>
      <c r="E5" s="1588"/>
      <c r="F5" s="1588"/>
      <c r="G5" s="1597" t="s">
        <v>1608</v>
      </c>
      <c r="H5" s="1598"/>
      <c r="I5" s="1598"/>
      <c r="J5" s="1599"/>
    </row>
    <row r="6" spans="1:10" ht="27" customHeight="1">
      <c r="A6" s="964"/>
      <c r="B6" s="1600" t="s">
        <v>1609</v>
      </c>
      <c r="C6" s="1588" t="s">
        <v>1610</v>
      </c>
      <c r="D6" s="1588"/>
      <c r="E6" s="1588" t="s">
        <v>1611</v>
      </c>
      <c r="F6" s="1588"/>
      <c r="G6" s="1597" t="s">
        <v>1610</v>
      </c>
      <c r="H6" s="1599"/>
      <c r="I6" s="1597" t="s">
        <v>1611</v>
      </c>
      <c r="J6" s="1599"/>
    </row>
    <row r="7" spans="1:10">
      <c r="A7" s="964"/>
      <c r="B7" s="1600"/>
      <c r="C7" s="952" t="s">
        <v>1612</v>
      </c>
      <c r="D7" s="952" t="s">
        <v>1613</v>
      </c>
      <c r="E7" s="952" t="s">
        <v>1612</v>
      </c>
      <c r="F7" s="952" t="s">
        <v>1613</v>
      </c>
      <c r="G7" s="960" t="s">
        <v>1612</v>
      </c>
      <c r="H7" s="960" t="s">
        <v>1613</v>
      </c>
      <c r="I7" s="960" t="s">
        <v>1612</v>
      </c>
      <c r="J7" s="960" t="s">
        <v>1613</v>
      </c>
    </row>
    <row r="8" spans="1:10">
      <c r="A8" s="965">
        <v>1</v>
      </c>
      <c r="B8" s="955" t="s">
        <v>1614</v>
      </c>
      <c r="C8" s="952"/>
      <c r="D8" s="952"/>
      <c r="E8" s="952"/>
      <c r="F8" s="952"/>
      <c r="G8" s="952"/>
      <c r="H8" s="952"/>
      <c r="I8" s="952"/>
      <c r="J8" s="952"/>
    </row>
    <row r="9" spans="1:10">
      <c r="A9" s="965">
        <v>2</v>
      </c>
      <c r="B9" s="955" t="s">
        <v>1615</v>
      </c>
      <c r="C9" s="952"/>
      <c r="D9" s="952"/>
      <c r="E9" s="952"/>
      <c r="F9" s="952"/>
      <c r="G9" s="952"/>
      <c r="H9" s="952"/>
      <c r="I9" s="952"/>
      <c r="J9" s="952"/>
    </row>
    <row r="10" spans="1:10">
      <c r="A10" s="965">
        <v>3</v>
      </c>
      <c r="B10" s="955" t="s">
        <v>1616</v>
      </c>
      <c r="C10" s="952"/>
      <c r="D10" s="952"/>
      <c r="E10" s="952"/>
      <c r="F10" s="952"/>
      <c r="G10" s="952"/>
      <c r="H10" s="952"/>
      <c r="I10" s="952"/>
      <c r="J10" s="952"/>
    </row>
    <row r="11" spans="1:10">
      <c r="A11" s="965">
        <v>4</v>
      </c>
      <c r="B11" s="955" t="s">
        <v>1617</v>
      </c>
      <c r="C11" s="952"/>
      <c r="D11" s="952"/>
      <c r="E11" s="952"/>
      <c r="F11" s="952"/>
      <c r="G11" s="952"/>
      <c r="H11" s="952"/>
      <c r="I11" s="952"/>
      <c r="J11" s="952"/>
    </row>
    <row r="12" spans="1:10">
      <c r="A12" s="965">
        <v>5</v>
      </c>
      <c r="B12" s="955" t="s">
        <v>1618</v>
      </c>
      <c r="C12" s="952"/>
      <c r="D12" s="952"/>
      <c r="E12" s="952"/>
      <c r="F12" s="952"/>
      <c r="G12" s="952"/>
      <c r="H12" s="952"/>
      <c r="I12" s="952"/>
      <c r="J12" s="952"/>
    </row>
    <row r="13" spans="1:10">
      <c r="A13" s="965">
        <v>6</v>
      </c>
      <c r="B13" s="955" t="s">
        <v>1619</v>
      </c>
      <c r="C13" s="952"/>
      <c r="D13" s="952"/>
      <c r="E13" s="952"/>
      <c r="F13" s="952"/>
      <c r="G13" s="952"/>
      <c r="H13" s="952"/>
      <c r="I13" s="952"/>
      <c r="J13" s="952"/>
    </row>
    <row r="14" spans="1:10">
      <c r="A14" s="965">
        <v>7</v>
      </c>
      <c r="B14" s="955" t="s">
        <v>1620</v>
      </c>
      <c r="C14" s="952"/>
      <c r="D14" s="952"/>
      <c r="E14" s="952"/>
      <c r="F14" s="952"/>
      <c r="G14" s="952"/>
      <c r="H14" s="952"/>
      <c r="I14" s="952"/>
      <c r="J14" s="952"/>
    </row>
    <row r="15" spans="1:10">
      <c r="A15" s="965">
        <v>8</v>
      </c>
      <c r="B15" s="955" t="s">
        <v>900</v>
      </c>
      <c r="C15" s="952"/>
      <c r="D15" s="952"/>
      <c r="E15" s="952"/>
      <c r="F15" s="952"/>
      <c r="G15" s="952"/>
      <c r="H15" s="952"/>
      <c r="I15" s="952"/>
      <c r="J15" s="952"/>
    </row>
    <row r="16" spans="1:10">
      <c r="A16" s="966">
        <v>9</v>
      </c>
      <c r="B16" s="761" t="s">
        <v>42</v>
      </c>
      <c r="C16" s="761"/>
      <c r="D16" s="761"/>
      <c r="E16" s="761"/>
      <c r="F16" s="761"/>
      <c r="G16" s="761"/>
      <c r="H16" s="761"/>
      <c r="I16" s="761"/>
      <c r="J16" s="761"/>
    </row>
    <row r="17" spans="2:13">
      <c r="B17" s="90"/>
      <c r="C17" s="90"/>
      <c r="D17" s="90"/>
      <c r="E17" s="90"/>
      <c r="F17" s="90"/>
      <c r="G17" s="90"/>
      <c r="H17" s="90"/>
      <c r="I17" s="90"/>
      <c r="J17" s="90"/>
    </row>
    <row r="18" spans="2:13">
      <c r="M18" s="3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sheetPr>
    <tabColor theme="9" tint="0.79998168889431442"/>
  </sheetPr>
  <dimension ref="A1:H15"/>
  <sheetViews>
    <sheetView showGridLines="0" view="pageLayout" zoomScaleNormal="100" workbookViewId="0">
      <selection activeCell="B4" sqref="B4:S4"/>
    </sheetView>
  </sheetViews>
  <sheetFormatPr defaultColWidth="9.109375" defaultRowHeight="14.4"/>
  <cols>
    <col min="2" max="2" width="37.44140625" customWidth="1"/>
    <col min="3" max="4" width="18.109375" customWidth="1"/>
  </cols>
  <sheetData>
    <row r="1" spans="1:8" ht="18">
      <c r="A1" s="763" t="s">
        <v>1569</v>
      </c>
    </row>
    <row r="2" spans="1:8" ht="15.6">
      <c r="A2" s="967" t="s">
        <v>230</v>
      </c>
    </row>
    <row r="3" spans="1:8">
      <c r="B3" s="331"/>
      <c r="C3" s="598"/>
      <c r="D3" s="598"/>
    </row>
    <row r="4" spans="1:8" ht="20.100000000000001" customHeight="1">
      <c r="B4" s="583"/>
      <c r="C4" s="960" t="s">
        <v>6</v>
      </c>
      <c r="D4" s="973" t="s">
        <v>7</v>
      </c>
    </row>
    <row r="5" spans="1:8" ht="20.100000000000001" customHeight="1">
      <c r="B5" s="583"/>
      <c r="C5" s="974" t="s">
        <v>1621</v>
      </c>
      <c r="D5" s="952" t="s">
        <v>1622</v>
      </c>
    </row>
    <row r="6" spans="1:8" ht="20.100000000000001" customHeight="1">
      <c r="A6" s="1601" t="s">
        <v>1623</v>
      </c>
      <c r="B6" s="1602"/>
      <c r="C6" s="968"/>
      <c r="D6" s="969"/>
      <c r="H6" s="35"/>
    </row>
    <row r="7" spans="1:8" ht="28.5" customHeight="1">
      <c r="A7" s="934">
        <v>1</v>
      </c>
      <c r="B7" s="970" t="s">
        <v>1624</v>
      </c>
      <c r="C7" s="953"/>
      <c r="D7" s="953"/>
    </row>
    <row r="8" spans="1:8" ht="30" customHeight="1">
      <c r="A8" s="934">
        <v>2</v>
      </c>
      <c r="B8" s="970" t="s">
        <v>1625</v>
      </c>
      <c r="C8" s="953"/>
      <c r="D8" s="953"/>
    </row>
    <row r="9" spans="1:8" ht="20.100000000000001" customHeight="1">
      <c r="A9" s="934">
        <v>3</v>
      </c>
      <c r="B9" s="970" t="s">
        <v>1626</v>
      </c>
      <c r="C9" s="953"/>
      <c r="D9" s="953"/>
    </row>
    <row r="10" spans="1:8" ht="20.100000000000001" customHeight="1">
      <c r="A10" s="934">
        <v>4</v>
      </c>
      <c r="B10" s="970" t="s">
        <v>1627</v>
      </c>
      <c r="C10" s="953"/>
      <c r="D10" s="953"/>
    </row>
    <row r="11" spans="1:8" ht="20.100000000000001" customHeight="1">
      <c r="A11" s="934">
        <v>5</v>
      </c>
      <c r="B11" s="970" t="s">
        <v>1628</v>
      </c>
      <c r="C11" s="953"/>
      <c r="D11" s="953"/>
    </row>
    <row r="12" spans="1:8" ht="20.100000000000001" customHeight="1">
      <c r="A12" s="934">
        <v>6</v>
      </c>
      <c r="B12" s="971" t="s">
        <v>1629</v>
      </c>
      <c r="C12" s="953"/>
      <c r="D12" s="953"/>
    </row>
    <row r="13" spans="1:8" ht="20.100000000000001" customHeight="1">
      <c r="A13" s="1601" t="s">
        <v>1630</v>
      </c>
      <c r="B13" s="1602"/>
      <c r="C13" s="972"/>
      <c r="D13" s="972"/>
    </row>
    <row r="14" spans="1:8" ht="20.100000000000001" customHeight="1">
      <c r="A14" s="937">
        <v>7</v>
      </c>
      <c r="B14" s="970" t="s">
        <v>1631</v>
      </c>
      <c r="C14" s="953"/>
      <c r="D14" s="953"/>
      <c r="H14" s="35"/>
    </row>
    <row r="15" spans="1:8" ht="20.100000000000001" customHeight="1">
      <c r="A15" s="937">
        <v>8</v>
      </c>
      <c r="B15" s="970" t="s">
        <v>1632</v>
      </c>
      <c r="C15" s="953"/>
      <c r="D15" s="953"/>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sheetPr>
    <tabColor theme="9" tint="0.79998168889431442"/>
    <pageSetUpPr fitToPage="1"/>
  </sheetPr>
  <dimension ref="A1:I15"/>
  <sheetViews>
    <sheetView showGridLines="0" view="pageLayout" zoomScaleNormal="100" workbookViewId="0">
      <selection activeCell="B4" sqref="B4:S4"/>
    </sheetView>
  </sheetViews>
  <sheetFormatPr defaultColWidth="9.109375" defaultRowHeight="14.4"/>
  <cols>
    <col min="1" max="1" width="7.6640625" customWidth="1"/>
    <col min="2" max="2" width="55" customWidth="1"/>
    <col min="3" max="3" width="11.6640625" customWidth="1"/>
  </cols>
  <sheetData>
    <row r="1" spans="1:9" ht="42.6" customHeight="1">
      <c r="A1" s="1603" t="s">
        <v>1570</v>
      </c>
      <c r="B1" s="1584"/>
      <c r="C1" s="1584"/>
      <c r="D1" s="1584"/>
      <c r="E1" s="1584"/>
      <c r="F1" s="1584"/>
      <c r="G1" s="1584"/>
      <c r="H1" s="1584"/>
      <c r="I1" s="1584"/>
    </row>
    <row r="2" spans="1:9" ht="15.6">
      <c r="A2" s="963" t="s">
        <v>230</v>
      </c>
    </row>
    <row r="3" spans="1:9">
      <c r="A3" s="580"/>
      <c r="B3" s="580"/>
      <c r="C3" s="599"/>
    </row>
    <row r="4" spans="1:9" ht="20.100000000000001" customHeight="1">
      <c r="A4" s="975"/>
      <c r="B4" s="976"/>
      <c r="C4" s="960" t="s">
        <v>6</v>
      </c>
    </row>
    <row r="5" spans="1:9" ht="39" customHeight="1">
      <c r="A5" s="976"/>
      <c r="B5" s="977"/>
      <c r="C5" s="960" t="s">
        <v>1592</v>
      </c>
    </row>
    <row r="6" spans="1:9" ht="26.4" customHeight="1">
      <c r="A6" s="978">
        <v>1</v>
      </c>
      <c r="B6" s="958" t="s">
        <v>1633</v>
      </c>
      <c r="C6" s="955"/>
    </row>
    <row r="7" spans="1:9" ht="20.100000000000001" customHeight="1">
      <c r="A7" s="960">
        <v>2</v>
      </c>
      <c r="B7" s="955" t="s">
        <v>1634</v>
      </c>
      <c r="C7" s="955"/>
    </row>
    <row r="8" spans="1:9" ht="20.100000000000001" customHeight="1">
      <c r="A8" s="960">
        <v>3</v>
      </c>
      <c r="B8" s="955" t="s">
        <v>1635</v>
      </c>
      <c r="C8" s="955"/>
    </row>
    <row r="9" spans="1:9" ht="20.100000000000001" customHeight="1">
      <c r="A9" s="960">
        <v>4</v>
      </c>
      <c r="B9" s="955" t="s">
        <v>1636</v>
      </c>
      <c r="C9" s="955"/>
    </row>
    <row r="10" spans="1:9" ht="20.100000000000001" customHeight="1">
      <c r="A10" s="960">
        <v>5</v>
      </c>
      <c r="B10" s="955" t="s">
        <v>1637</v>
      </c>
      <c r="C10" s="955"/>
    </row>
    <row r="11" spans="1:9" ht="20.100000000000001" customHeight="1">
      <c r="A11" s="960">
        <v>6</v>
      </c>
      <c r="B11" s="955" t="s">
        <v>1638</v>
      </c>
      <c r="C11" s="955"/>
    </row>
    <row r="12" spans="1:9" ht="20.100000000000001" customHeight="1">
      <c r="A12" s="960">
        <v>7</v>
      </c>
      <c r="B12" s="955" t="s">
        <v>1639</v>
      </c>
      <c r="C12" s="955"/>
    </row>
    <row r="13" spans="1:9" ht="20.100000000000001" customHeight="1">
      <c r="A13" s="960">
        <v>8</v>
      </c>
      <c r="B13" s="955" t="s">
        <v>963</v>
      </c>
      <c r="C13" s="955"/>
    </row>
    <row r="14" spans="1:9" ht="20.100000000000001" customHeight="1">
      <c r="A14" s="978">
        <v>9</v>
      </c>
      <c r="B14" s="958" t="s">
        <v>1640</v>
      </c>
      <c r="C14" s="955"/>
    </row>
    <row r="15" spans="1:9">
      <c r="A15" s="42"/>
      <c r="B15" s="42"/>
      <c r="C15" s="42"/>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dimension ref="A1:C9"/>
  <sheetViews>
    <sheetView showGridLines="0" view="pageLayout" zoomScaleNormal="100" workbookViewId="0">
      <selection activeCell="A7" sqref="A7"/>
    </sheetView>
  </sheetViews>
  <sheetFormatPr defaultRowHeight="14.4"/>
  <cols>
    <col min="1" max="1" width="17.44140625" customWidth="1"/>
    <col min="2" max="2" width="15" customWidth="1"/>
    <col min="3" max="3" width="92.5546875" customWidth="1"/>
  </cols>
  <sheetData>
    <row r="1" spans="1:3">
      <c r="B1" s="2"/>
      <c r="C1" s="2"/>
    </row>
    <row r="2" spans="1:3" ht="24.6">
      <c r="B2" s="3"/>
      <c r="C2" s="4"/>
    </row>
    <row r="3" spans="1:3" ht="86.4" customHeight="1">
      <c r="A3" s="1221" t="s">
        <v>121</v>
      </c>
      <c r="B3" s="1221"/>
      <c r="C3" s="733" t="s">
        <v>111</v>
      </c>
    </row>
    <row r="4" spans="1:3">
      <c r="A4" s="1"/>
      <c r="B4" s="7"/>
      <c r="C4" s="6"/>
    </row>
    <row r="5" spans="1:3">
      <c r="A5" s="8" t="s">
        <v>112</v>
      </c>
      <c r="B5" s="9"/>
      <c r="C5" s="10"/>
    </row>
    <row r="6" spans="1:3">
      <c r="A6" s="11" t="s">
        <v>113</v>
      </c>
      <c r="B6" s="12" t="s">
        <v>122</v>
      </c>
      <c r="C6" s="13" t="s">
        <v>114</v>
      </c>
    </row>
    <row r="7" spans="1:3">
      <c r="A7" s="353" t="s">
        <v>115</v>
      </c>
      <c r="B7" s="15" t="s">
        <v>116</v>
      </c>
      <c r="C7" s="16" t="s">
        <v>117</v>
      </c>
    </row>
    <row r="8" spans="1:3" ht="28.8">
      <c r="A8" s="14" t="s">
        <v>118</v>
      </c>
      <c r="B8" s="15" t="s">
        <v>119</v>
      </c>
      <c r="C8" s="17" t="s">
        <v>120</v>
      </c>
    </row>
    <row r="9" spans="1:3">
      <c r="B9" s="2"/>
      <c r="C9" s="2"/>
    </row>
  </sheetData>
  <mergeCells count="1">
    <mergeCell ref="A3:B3"/>
  </mergeCells>
  <conditionalFormatting sqref="C8">
    <cfRule type="cellIs" dxfId="15" priority="2" stopIfTrue="1" operator="lessThan">
      <formula>0</formula>
    </cfRule>
  </conditionalFormatting>
  <conditionalFormatting sqref="C7">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sheetPr>
    <tabColor theme="9" tint="0.79998168889431442"/>
    <pageSetUpPr fitToPage="1"/>
  </sheetPr>
  <dimension ref="A1:D25"/>
  <sheetViews>
    <sheetView showGridLines="0" view="pageLayout" zoomScaleNormal="100" workbookViewId="0">
      <selection activeCell="B4" sqref="B4:S4"/>
    </sheetView>
  </sheetViews>
  <sheetFormatPr defaultColWidth="9.109375" defaultRowHeight="14.4"/>
  <cols>
    <col min="1" max="1" width="9.109375" style="42"/>
    <col min="2" max="2" width="86.6640625" style="42" customWidth="1"/>
    <col min="3" max="3" width="16.33203125" style="42" customWidth="1"/>
    <col min="4" max="4" width="18.6640625" style="42" customWidth="1"/>
    <col min="5" max="16384" width="9.109375" style="42"/>
  </cols>
  <sheetData>
    <row r="1" spans="1:4" ht="18">
      <c r="A1" s="979" t="s">
        <v>1571</v>
      </c>
    </row>
    <row r="2" spans="1:4" ht="15.6">
      <c r="A2" s="980" t="s">
        <v>230</v>
      </c>
    </row>
    <row r="3" spans="1:4" ht="20.100000000000001" customHeight="1">
      <c r="A3" s="600"/>
      <c r="B3" s="601"/>
      <c r="C3" s="602"/>
      <c r="D3" s="602"/>
    </row>
    <row r="4" spans="1:4" ht="20.100000000000001" customHeight="1">
      <c r="A4" s="981"/>
      <c r="B4" s="982"/>
      <c r="C4" s="960" t="s">
        <v>6</v>
      </c>
      <c r="D4" s="960" t="s">
        <v>7</v>
      </c>
    </row>
    <row r="5" spans="1:4" ht="30" customHeight="1">
      <c r="A5" s="983"/>
      <c r="B5" s="982"/>
      <c r="C5" s="960" t="s">
        <v>1641</v>
      </c>
      <c r="D5" s="960" t="s">
        <v>1592</v>
      </c>
    </row>
    <row r="6" spans="1:4" ht="20.100000000000001" customHeight="1">
      <c r="A6" s="978">
        <v>1</v>
      </c>
      <c r="B6" s="958" t="s">
        <v>1642</v>
      </c>
      <c r="C6" s="984"/>
      <c r="D6" s="985"/>
    </row>
    <row r="7" spans="1:4" ht="29.25" customHeight="1">
      <c r="A7" s="960">
        <v>2</v>
      </c>
      <c r="B7" s="955" t="s">
        <v>1643</v>
      </c>
      <c r="C7" s="985"/>
      <c r="D7" s="985"/>
    </row>
    <row r="8" spans="1:4" ht="20.100000000000001" customHeight="1">
      <c r="A8" s="960">
        <v>3</v>
      </c>
      <c r="B8" s="955" t="s">
        <v>1644</v>
      </c>
      <c r="C8" s="985"/>
      <c r="D8" s="985"/>
    </row>
    <row r="9" spans="1:4" ht="20.100000000000001" customHeight="1">
      <c r="A9" s="960">
        <v>4</v>
      </c>
      <c r="B9" s="955" t="s">
        <v>1645</v>
      </c>
      <c r="C9" s="985"/>
      <c r="D9" s="985"/>
    </row>
    <row r="10" spans="1:4" ht="20.100000000000001" customHeight="1">
      <c r="A10" s="960">
        <v>5</v>
      </c>
      <c r="B10" s="955" t="s">
        <v>1646</v>
      </c>
      <c r="C10" s="985"/>
      <c r="D10" s="985"/>
    </row>
    <row r="11" spans="1:4" ht="20.100000000000001" customHeight="1">
      <c r="A11" s="960">
        <v>6</v>
      </c>
      <c r="B11" s="955" t="s">
        <v>1647</v>
      </c>
      <c r="C11" s="985"/>
      <c r="D11" s="985"/>
    </row>
    <row r="12" spans="1:4" ht="20.100000000000001" customHeight="1">
      <c r="A12" s="960">
        <v>7</v>
      </c>
      <c r="B12" s="955" t="s">
        <v>1648</v>
      </c>
      <c r="C12" s="985"/>
      <c r="D12" s="984"/>
    </row>
    <row r="13" spans="1:4" ht="20.100000000000001" customHeight="1">
      <c r="A13" s="960">
        <v>8</v>
      </c>
      <c r="B13" s="955" t="s">
        <v>1649</v>
      </c>
      <c r="C13" s="985"/>
      <c r="D13" s="985"/>
    </row>
    <row r="14" spans="1:4" ht="20.100000000000001" customHeight="1">
      <c r="A14" s="960">
        <v>9</v>
      </c>
      <c r="B14" s="955" t="s">
        <v>1650</v>
      </c>
      <c r="C14" s="985"/>
      <c r="D14" s="985"/>
    </row>
    <row r="15" spans="1:4" ht="20.100000000000001" customHeight="1">
      <c r="A15" s="960">
        <v>10</v>
      </c>
      <c r="B15" s="955" t="s">
        <v>1651</v>
      </c>
      <c r="C15" s="985"/>
      <c r="D15" s="985"/>
    </row>
    <row r="16" spans="1:4" ht="20.100000000000001" customHeight="1">
      <c r="A16" s="978">
        <v>11</v>
      </c>
      <c r="B16" s="962" t="s">
        <v>1652</v>
      </c>
      <c r="C16" s="984"/>
      <c r="D16" s="985"/>
    </row>
    <row r="17" spans="1:4" ht="32.25" customHeight="1">
      <c r="A17" s="960">
        <v>12</v>
      </c>
      <c r="B17" s="955" t="s">
        <v>1653</v>
      </c>
      <c r="C17" s="985"/>
      <c r="D17" s="985"/>
    </row>
    <row r="18" spans="1:4" ht="20.100000000000001" customHeight="1">
      <c r="A18" s="960">
        <v>13</v>
      </c>
      <c r="B18" s="955" t="s">
        <v>1644</v>
      </c>
      <c r="C18" s="985"/>
      <c r="D18" s="985"/>
    </row>
    <row r="19" spans="1:4" ht="20.100000000000001" customHeight="1">
      <c r="A19" s="960">
        <v>14</v>
      </c>
      <c r="B19" s="955" t="s">
        <v>1645</v>
      </c>
      <c r="C19" s="985"/>
      <c r="D19" s="985"/>
    </row>
    <row r="20" spans="1:4" ht="20.100000000000001" customHeight="1">
      <c r="A20" s="960">
        <v>15</v>
      </c>
      <c r="B20" s="955" t="s">
        <v>1646</v>
      </c>
      <c r="C20" s="985"/>
      <c r="D20" s="985"/>
    </row>
    <row r="21" spans="1:4" ht="20.100000000000001" customHeight="1">
      <c r="A21" s="960">
        <v>16</v>
      </c>
      <c r="B21" s="955" t="s">
        <v>1647</v>
      </c>
      <c r="C21" s="985"/>
      <c r="D21" s="985"/>
    </row>
    <row r="22" spans="1:4" ht="20.100000000000001" customHeight="1">
      <c r="A22" s="960">
        <v>17</v>
      </c>
      <c r="B22" s="955" t="s">
        <v>1648</v>
      </c>
      <c r="C22" s="985"/>
      <c r="D22" s="986"/>
    </row>
    <row r="23" spans="1:4" ht="20.100000000000001" customHeight="1">
      <c r="A23" s="960">
        <v>18</v>
      </c>
      <c r="B23" s="955" t="s">
        <v>1649</v>
      </c>
      <c r="C23" s="985"/>
      <c r="D23" s="985"/>
    </row>
    <row r="24" spans="1:4" ht="20.100000000000001" customHeight="1">
      <c r="A24" s="960">
        <v>19</v>
      </c>
      <c r="B24" s="955" t="s">
        <v>1650</v>
      </c>
      <c r="C24" s="985"/>
      <c r="D24" s="985"/>
    </row>
    <row r="25" spans="1:4" ht="20.100000000000001" customHeight="1">
      <c r="A25" s="960">
        <v>20</v>
      </c>
      <c r="B25" s="955" t="s">
        <v>1651</v>
      </c>
      <c r="C25" s="985"/>
      <c r="D25" s="985"/>
    </row>
  </sheetData>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sheetPr>
    <tabColor rgb="FF0070C0"/>
    <pageSetUpPr fitToPage="1"/>
  </sheetPr>
  <dimension ref="B2:L16"/>
  <sheetViews>
    <sheetView showGridLines="0" zoomScaleNormal="100" workbookViewId="0">
      <selection activeCell="B4" sqref="B4:S4"/>
    </sheetView>
  </sheetViews>
  <sheetFormatPr defaultRowHeight="14.4"/>
  <cols>
    <col min="11" max="11" width="11.109375" customWidth="1"/>
    <col min="12" max="12" width="50.33203125" customWidth="1"/>
  </cols>
  <sheetData>
    <row r="2" spans="2:12">
      <c r="B2" t="s">
        <v>1875</v>
      </c>
    </row>
    <row r="3" spans="2:12">
      <c r="B3" t="s">
        <v>1876</v>
      </c>
    </row>
    <row r="5" spans="2:12">
      <c r="B5" s="1196" t="s">
        <v>1654</v>
      </c>
      <c r="C5" s="1197"/>
      <c r="D5" s="1197"/>
      <c r="E5" s="1197"/>
      <c r="F5" s="1197"/>
      <c r="G5" s="1197"/>
      <c r="H5" s="1197"/>
      <c r="I5" s="1197"/>
      <c r="J5" s="1197"/>
      <c r="K5" s="1197"/>
      <c r="L5" s="1198"/>
    </row>
    <row r="6" spans="2:12">
      <c r="B6" s="1199" t="s">
        <v>1655</v>
      </c>
      <c r="C6" s="1195"/>
      <c r="D6" s="1195"/>
      <c r="E6" s="1195"/>
      <c r="F6" s="1195"/>
      <c r="G6" s="1195"/>
      <c r="H6" s="1195"/>
      <c r="I6" s="1195"/>
      <c r="J6" s="1195"/>
      <c r="K6" s="1195"/>
      <c r="L6" s="1200"/>
    </row>
    <row r="7" spans="2:12" ht="22.5" customHeight="1">
      <c r="B7" s="1199" t="s">
        <v>1656</v>
      </c>
      <c r="C7" s="1195"/>
      <c r="D7" s="1195"/>
      <c r="E7" s="1195"/>
      <c r="F7" s="1195"/>
      <c r="G7" s="1195"/>
      <c r="H7" s="1195"/>
      <c r="I7" s="1195"/>
      <c r="J7" s="1195"/>
      <c r="K7" s="1195"/>
      <c r="L7" s="1200"/>
    </row>
    <row r="8" spans="2:12">
      <c r="B8" s="1199" t="s">
        <v>1657</v>
      </c>
      <c r="C8" s="1195"/>
      <c r="D8" s="1195"/>
      <c r="E8" s="1195"/>
      <c r="F8" s="1195"/>
      <c r="G8" s="1195"/>
      <c r="H8" s="1195"/>
      <c r="I8" s="1195"/>
      <c r="J8" s="1195"/>
      <c r="K8" s="1195"/>
      <c r="L8" s="1200"/>
    </row>
    <row r="9" spans="2:12" ht="22.5" customHeight="1">
      <c r="B9" s="1199" t="s">
        <v>1658</v>
      </c>
      <c r="C9" s="1195"/>
      <c r="D9" s="1195"/>
      <c r="E9" s="1195"/>
      <c r="F9" s="1195"/>
      <c r="G9" s="1195"/>
      <c r="H9" s="1195"/>
      <c r="I9" s="1195"/>
      <c r="J9" s="1195"/>
      <c r="K9" s="1195"/>
      <c r="L9" s="1200"/>
    </row>
    <row r="10" spans="2:12" ht="22.5" customHeight="1">
      <c r="B10" s="1201" t="s">
        <v>1659</v>
      </c>
      <c r="C10" s="1202"/>
      <c r="D10" s="1202"/>
      <c r="E10" s="1202"/>
      <c r="F10" s="1202"/>
      <c r="G10" s="1202"/>
      <c r="H10" s="1202"/>
      <c r="I10" s="1202"/>
      <c r="J10" s="1202"/>
      <c r="K10" s="1202"/>
      <c r="L10" s="1203"/>
    </row>
    <row r="11" spans="2:12" ht="22.5" customHeight="1"/>
    <row r="12" spans="2:12" ht="22.5" customHeight="1">
      <c r="B12" s="1194"/>
      <c r="C12" s="1194"/>
      <c r="D12" s="1194"/>
      <c r="E12" s="1194"/>
      <c r="F12" s="1194"/>
      <c r="G12" s="1194"/>
      <c r="H12" s="1194"/>
      <c r="I12" s="1194"/>
      <c r="J12" s="1194"/>
      <c r="K12" s="1194"/>
      <c r="L12" s="1194"/>
    </row>
    <row r="13" spans="2:12" ht="22.5" customHeight="1">
      <c r="B13" s="1195"/>
      <c r="C13" s="1195"/>
      <c r="D13" s="1195"/>
      <c r="E13" s="1195"/>
      <c r="F13" s="1195"/>
      <c r="G13" s="1195"/>
      <c r="H13" s="1195"/>
      <c r="I13" s="1195"/>
      <c r="J13" s="1195"/>
      <c r="K13" s="1195"/>
      <c r="L13" s="1195"/>
    </row>
    <row r="14" spans="2:12" ht="22.5" customHeight="1">
      <c r="B14" s="1194"/>
      <c r="C14" s="1194"/>
      <c r="D14" s="1194"/>
      <c r="E14" s="1194"/>
      <c r="F14" s="1194"/>
      <c r="G14" s="1194"/>
      <c r="H14" s="1194"/>
      <c r="I14" s="1194"/>
      <c r="J14" s="1194"/>
      <c r="K14" s="1194"/>
      <c r="L14" s="1194"/>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hyperlink ref="B6:L6" location="'EU SEC1'!A1" display="Šablona EU SEC1 – Sekuritizované expozice v investičním portfoliu"/>
    <hyperlink ref="B7:L7" location="'EU SEC2'!A1" display="Šablona EU SEC2 – Sekuritizované expozice v obchodním portfoliu"/>
    <hyperlink ref="B8:L8" location="'EU SEC3'!A1" display="Šablona EU SEC3 – Sekuritizované expozice v investičním portfoliu a související regulatorní kapitálové požadavky – instituce jednající jako původce nebo sponzor"/>
    <hyperlink ref="B9:L9" location="'EU SEC4'!A1" display="Šablona EU SEC4 – Sekuritizované expozice v investičním portfoliu a související regulativní kapitálové požadavky – instituce jednající jako investor"/>
    <hyperlink ref="B10:L10" location="'EU SEC5'!A1" display="Šablona EU SEC5 – Expozice sekuritizované institucí – Expozice v selhání a specifické úpravy o úvěrové riziko"/>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2.xml><?xml version="1.0" encoding="utf-8"?>
<worksheet xmlns="http://schemas.openxmlformats.org/spreadsheetml/2006/main" xmlns:r="http://schemas.openxmlformats.org/officeDocument/2006/relationships">
  <sheetPr>
    <tabColor theme="5" tint="0.79998168889431442"/>
    <pageSetUpPr fitToPage="1"/>
  </sheetPr>
  <dimension ref="A1:C16"/>
  <sheetViews>
    <sheetView showGridLines="0" view="pageLayout" zoomScaleNormal="100" workbookViewId="0">
      <selection activeCell="B4" sqref="B4:S4"/>
    </sheetView>
  </sheetViews>
  <sheetFormatPr defaultColWidth="11.44140625" defaultRowHeight="14.4"/>
  <cols>
    <col min="1" max="1" width="15.88671875" customWidth="1"/>
    <col min="2" max="2" width="12.33203125" bestFit="1" customWidth="1"/>
    <col min="3" max="3" width="87.33203125" customWidth="1"/>
  </cols>
  <sheetData>
    <row r="1" spans="1:3" ht="18">
      <c r="A1" s="54" t="s">
        <v>1654</v>
      </c>
    </row>
    <row r="2" spans="1:3">
      <c r="A2" t="s">
        <v>127</v>
      </c>
    </row>
    <row r="5" spans="1:3">
      <c r="A5" s="403" t="s">
        <v>128</v>
      </c>
      <c r="B5" s="426" t="s">
        <v>122</v>
      </c>
      <c r="C5" s="56" t="s">
        <v>129</v>
      </c>
    </row>
    <row r="6" spans="1:3" ht="72">
      <c r="A6" s="402" t="s">
        <v>1660</v>
      </c>
      <c r="B6" s="426" t="s">
        <v>116</v>
      </c>
      <c r="C6" s="603" t="s">
        <v>1661</v>
      </c>
    </row>
    <row r="7" spans="1:3" ht="72">
      <c r="A7" s="402" t="s">
        <v>1662</v>
      </c>
      <c r="B7" s="57" t="s">
        <v>119</v>
      </c>
      <c r="C7" s="603" t="s">
        <v>1663</v>
      </c>
    </row>
    <row r="8" spans="1:3" ht="43.2">
      <c r="A8" s="402" t="s">
        <v>1664</v>
      </c>
      <c r="B8" s="426" t="s">
        <v>154</v>
      </c>
      <c r="C8" s="603" t="s">
        <v>1665</v>
      </c>
    </row>
    <row r="9" spans="1:3" ht="115.2">
      <c r="A9" s="402" t="s">
        <v>1666</v>
      </c>
      <c r="B9" s="426" t="s">
        <v>139</v>
      </c>
      <c r="C9" s="603" t="s">
        <v>1667</v>
      </c>
    </row>
    <row r="10" spans="1:3" ht="28.8">
      <c r="A10" s="402" t="s">
        <v>1668</v>
      </c>
      <c r="B10" s="426" t="s">
        <v>141</v>
      </c>
      <c r="C10" s="603" t="s">
        <v>1669</v>
      </c>
    </row>
    <row r="11" spans="1:3" ht="43.2">
      <c r="A11" s="402" t="s">
        <v>1670</v>
      </c>
      <c r="B11" s="426" t="s">
        <v>144</v>
      </c>
      <c r="C11" s="603" t="s">
        <v>1671</v>
      </c>
    </row>
    <row r="12" spans="1:3" ht="28.8">
      <c r="A12" s="402" t="s">
        <v>1672</v>
      </c>
      <c r="B12" s="426" t="s">
        <v>147</v>
      </c>
      <c r="C12" s="603" t="s">
        <v>1673</v>
      </c>
    </row>
    <row r="13" spans="1:3" ht="28.8">
      <c r="A13" s="402" t="s">
        <v>1674</v>
      </c>
      <c r="B13" s="426" t="s">
        <v>263</v>
      </c>
      <c r="C13" s="603" t="s">
        <v>1675</v>
      </c>
    </row>
    <row r="14" spans="1:3" ht="86.4">
      <c r="A14" s="402" t="s">
        <v>1676</v>
      </c>
      <c r="B14" s="426" t="s">
        <v>311</v>
      </c>
      <c r="C14" s="603" t="s">
        <v>1677</v>
      </c>
    </row>
    <row r="16" spans="1:3">
      <c r="B16" s="1604"/>
      <c r="C16" s="1402"/>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sheetPr>
    <tabColor theme="9" tint="0.79998168889431442"/>
    <pageSetUpPr fitToPage="1"/>
  </sheetPr>
  <dimension ref="A1:Q20"/>
  <sheetViews>
    <sheetView showGridLines="0" zoomScaleNormal="100" workbookViewId="0">
      <selection activeCell="B4" sqref="B4:S4"/>
    </sheetView>
  </sheetViews>
  <sheetFormatPr defaultColWidth="9.109375" defaultRowHeight="14.4"/>
  <cols>
    <col min="1" max="1" width="5.109375" customWidth="1"/>
    <col min="2" max="2" width="35.6640625" customWidth="1"/>
    <col min="3" max="17" width="12.33203125" customWidth="1"/>
  </cols>
  <sheetData>
    <row r="1" spans="1:17" ht="18">
      <c r="A1" s="42"/>
      <c r="B1" s="1607" t="s">
        <v>1655</v>
      </c>
      <c r="C1" s="1608"/>
      <c r="D1" s="1608"/>
      <c r="E1" s="1608"/>
      <c r="F1" s="1608"/>
      <c r="G1" s="1608"/>
      <c r="H1" s="1608"/>
      <c r="I1" s="1608"/>
      <c r="J1" s="1608"/>
      <c r="K1" s="1608"/>
      <c r="L1" s="1608"/>
      <c r="M1" s="1608"/>
      <c r="N1" s="1608"/>
      <c r="O1" s="1608"/>
      <c r="P1" s="1608"/>
      <c r="Q1" s="1608"/>
    </row>
    <row r="4" spans="1:17">
      <c r="A4" s="604"/>
      <c r="B4" s="605"/>
      <c r="C4" s="563" t="s">
        <v>6</v>
      </c>
      <c r="D4" s="563" t="s">
        <v>7</v>
      </c>
      <c r="E4" s="563" t="s">
        <v>8</v>
      </c>
      <c r="F4" s="563" t="s">
        <v>43</v>
      </c>
      <c r="G4" s="563" t="s">
        <v>44</v>
      </c>
      <c r="H4" s="563" t="s">
        <v>166</v>
      </c>
      <c r="I4" s="563" t="s">
        <v>167</v>
      </c>
      <c r="J4" s="563" t="s">
        <v>201</v>
      </c>
      <c r="K4" s="563" t="s">
        <v>453</v>
      </c>
      <c r="L4" s="563" t="s">
        <v>454</v>
      </c>
      <c r="M4" s="563" t="s">
        <v>455</v>
      </c>
      <c r="N4" s="563" t="s">
        <v>456</v>
      </c>
      <c r="O4" s="563" t="s">
        <v>457</v>
      </c>
      <c r="P4" s="563" t="s">
        <v>749</v>
      </c>
      <c r="Q4" s="563" t="s">
        <v>750</v>
      </c>
    </row>
    <row r="5" spans="1:17">
      <c r="A5" s="604"/>
      <c r="B5" s="605"/>
      <c r="C5" s="1609" t="s">
        <v>1678</v>
      </c>
      <c r="D5" s="1609"/>
      <c r="E5" s="1609"/>
      <c r="F5" s="1609"/>
      <c r="G5" s="1609"/>
      <c r="H5" s="1609"/>
      <c r="I5" s="1609"/>
      <c r="J5" s="1609" t="s">
        <v>1679</v>
      </c>
      <c r="K5" s="1609"/>
      <c r="L5" s="1609"/>
      <c r="M5" s="1609"/>
      <c r="N5" s="1609" t="s">
        <v>1680</v>
      </c>
      <c r="O5" s="1609"/>
      <c r="P5" s="1609"/>
      <c r="Q5" s="1609"/>
    </row>
    <row r="6" spans="1:17">
      <c r="A6" s="604"/>
      <c r="B6" s="605"/>
      <c r="C6" s="1610" t="s">
        <v>1681</v>
      </c>
      <c r="D6" s="1611"/>
      <c r="E6" s="1611"/>
      <c r="F6" s="1612"/>
      <c r="G6" s="1613" t="s">
        <v>1682</v>
      </c>
      <c r="H6" s="1609"/>
      <c r="I6" s="606" t="s">
        <v>1683</v>
      </c>
      <c r="J6" s="1609" t="s">
        <v>1681</v>
      </c>
      <c r="K6" s="1609"/>
      <c r="L6" s="1605" t="s">
        <v>1682</v>
      </c>
      <c r="M6" s="606" t="s">
        <v>1683</v>
      </c>
      <c r="N6" s="1609" t="s">
        <v>1681</v>
      </c>
      <c r="O6" s="1609"/>
      <c r="P6" s="1605" t="s">
        <v>1682</v>
      </c>
      <c r="Q6" s="606" t="s">
        <v>1683</v>
      </c>
    </row>
    <row r="7" spans="1:17">
      <c r="A7" s="604"/>
      <c r="B7" s="605"/>
      <c r="C7" s="1615" t="s">
        <v>1684</v>
      </c>
      <c r="D7" s="1612"/>
      <c r="E7" s="1615" t="s">
        <v>1685</v>
      </c>
      <c r="F7" s="1612"/>
      <c r="G7" s="1614"/>
      <c r="H7" s="1616" t="s">
        <v>1686</v>
      </c>
      <c r="I7" s="1614"/>
      <c r="J7" s="1605" t="s">
        <v>1684</v>
      </c>
      <c r="K7" s="1605" t="s">
        <v>1685</v>
      </c>
      <c r="L7" s="1614"/>
      <c r="M7" s="1614"/>
      <c r="N7" s="1605" t="s">
        <v>1684</v>
      </c>
      <c r="O7" s="1605" t="s">
        <v>1685</v>
      </c>
      <c r="P7" s="1614"/>
      <c r="Q7" s="1614"/>
    </row>
    <row r="8" spans="1:17" ht="43.2">
      <c r="A8" s="607"/>
      <c r="B8" s="608"/>
      <c r="C8" s="609"/>
      <c r="D8" s="460" t="s">
        <v>1686</v>
      </c>
      <c r="E8" s="609"/>
      <c r="F8" s="460" t="s">
        <v>1686</v>
      </c>
      <c r="G8" s="1606"/>
      <c r="H8" s="1617"/>
      <c r="I8" s="1606"/>
      <c r="J8" s="1606"/>
      <c r="K8" s="1606"/>
      <c r="L8" s="1606"/>
      <c r="M8" s="1606"/>
      <c r="N8" s="1606"/>
      <c r="O8" s="1606"/>
      <c r="P8" s="1606"/>
      <c r="Q8" s="1606"/>
    </row>
    <row r="9" spans="1:17">
      <c r="A9" s="610">
        <v>1</v>
      </c>
      <c r="B9" s="611" t="s">
        <v>1687</v>
      </c>
      <c r="C9" s="609"/>
      <c r="D9" s="563"/>
      <c r="E9" s="609"/>
      <c r="F9" s="563"/>
      <c r="G9" s="612"/>
      <c r="H9" s="612"/>
      <c r="I9" s="612"/>
      <c r="J9" s="612"/>
      <c r="K9" s="612"/>
      <c r="L9" s="612"/>
      <c r="M9" s="612"/>
      <c r="N9" s="612"/>
      <c r="O9" s="612"/>
      <c r="P9" s="612"/>
      <c r="Q9" s="612"/>
    </row>
    <row r="10" spans="1:17">
      <c r="A10" s="146">
        <v>2</v>
      </c>
      <c r="B10" s="613" t="s">
        <v>1688</v>
      </c>
      <c r="C10" s="563"/>
      <c r="D10" s="563"/>
      <c r="E10" s="563"/>
      <c r="F10" s="563"/>
      <c r="G10" s="563"/>
      <c r="H10" s="563"/>
      <c r="I10" s="563"/>
      <c r="J10" s="563"/>
      <c r="K10" s="563"/>
      <c r="L10" s="563"/>
      <c r="M10" s="563"/>
      <c r="N10" s="563"/>
      <c r="O10" s="563"/>
      <c r="P10" s="563"/>
      <c r="Q10" s="563"/>
    </row>
    <row r="11" spans="1:17">
      <c r="A11" s="146">
        <v>3</v>
      </c>
      <c r="B11" s="208" t="s">
        <v>1689</v>
      </c>
      <c r="C11" s="208"/>
      <c r="D11" s="208"/>
      <c r="E11" s="208"/>
      <c r="F11" s="208"/>
      <c r="G11" s="208"/>
      <c r="H11" s="614"/>
      <c r="I11" s="614"/>
      <c r="J11" s="614"/>
      <c r="K11" s="614"/>
      <c r="L11" s="614"/>
      <c r="M11" s="614"/>
      <c r="N11" s="614"/>
      <c r="O11" s="614"/>
      <c r="P11" s="614"/>
      <c r="Q11" s="614"/>
    </row>
    <row r="12" spans="1:17">
      <c r="A12" s="146">
        <v>4</v>
      </c>
      <c r="B12" s="208" t="s">
        <v>1690</v>
      </c>
      <c r="C12" s="208"/>
      <c r="D12" s="208"/>
      <c r="E12" s="208"/>
      <c r="F12" s="208"/>
      <c r="G12" s="208"/>
      <c r="H12" s="614"/>
      <c r="I12" s="614"/>
      <c r="J12" s="614"/>
      <c r="K12" s="614"/>
      <c r="L12" s="614"/>
      <c r="M12" s="614"/>
      <c r="N12" s="614"/>
      <c r="O12" s="614"/>
      <c r="P12" s="614"/>
      <c r="Q12" s="614"/>
    </row>
    <row r="13" spans="1:17">
      <c r="A13" s="146">
        <v>5</v>
      </c>
      <c r="B13" s="208" t="s">
        <v>1691</v>
      </c>
      <c r="C13" s="208"/>
      <c r="D13" s="208"/>
      <c r="E13" s="208"/>
      <c r="F13" s="208"/>
      <c r="G13" s="208"/>
      <c r="H13" s="614"/>
      <c r="I13" s="614"/>
      <c r="J13" s="614"/>
      <c r="K13" s="614"/>
      <c r="L13" s="614"/>
      <c r="M13" s="614"/>
      <c r="N13" s="614"/>
      <c r="O13" s="614"/>
      <c r="P13" s="614"/>
      <c r="Q13" s="614"/>
    </row>
    <row r="14" spans="1:17">
      <c r="A14" s="146">
        <v>6</v>
      </c>
      <c r="B14" s="208" t="s">
        <v>1692</v>
      </c>
      <c r="C14" s="208"/>
      <c r="D14" s="208"/>
      <c r="E14" s="208"/>
      <c r="F14" s="208"/>
      <c r="G14" s="208"/>
      <c r="H14" s="614"/>
      <c r="I14" s="614"/>
      <c r="J14" s="614"/>
      <c r="K14" s="614"/>
      <c r="L14" s="614"/>
      <c r="M14" s="614"/>
      <c r="N14" s="614"/>
      <c r="O14" s="614"/>
      <c r="P14" s="614"/>
      <c r="Q14" s="614"/>
    </row>
    <row r="15" spans="1:17">
      <c r="A15" s="146">
        <v>7</v>
      </c>
      <c r="B15" s="615" t="s">
        <v>1693</v>
      </c>
      <c r="C15" s="563"/>
      <c r="D15" s="563"/>
      <c r="E15" s="563"/>
      <c r="F15" s="563"/>
      <c r="G15" s="563"/>
      <c r="H15" s="563"/>
      <c r="I15" s="563"/>
      <c r="J15" s="563"/>
      <c r="K15" s="563"/>
      <c r="L15" s="563"/>
      <c r="M15" s="563"/>
      <c r="N15" s="563"/>
      <c r="O15" s="563"/>
      <c r="P15" s="563"/>
      <c r="Q15" s="563"/>
    </row>
    <row r="16" spans="1:17">
      <c r="A16" s="146">
        <v>8</v>
      </c>
      <c r="B16" s="208" t="s">
        <v>1694</v>
      </c>
      <c r="C16" s="208"/>
      <c r="D16" s="208"/>
      <c r="E16" s="208"/>
      <c r="F16" s="208"/>
      <c r="G16" s="208"/>
      <c r="H16" s="208"/>
      <c r="I16" s="208"/>
      <c r="J16" s="208"/>
      <c r="K16" s="208"/>
      <c r="L16" s="208"/>
      <c r="M16" s="208"/>
      <c r="N16" s="208"/>
      <c r="O16" s="208"/>
      <c r="P16" s="208"/>
      <c r="Q16" s="208"/>
    </row>
    <row r="17" spans="1:17">
      <c r="A17" s="146">
        <v>9</v>
      </c>
      <c r="B17" s="208" t="s">
        <v>1695</v>
      </c>
      <c r="C17" s="208"/>
      <c r="D17" s="208"/>
      <c r="E17" s="208"/>
      <c r="F17" s="208"/>
      <c r="G17" s="208"/>
      <c r="H17" s="208"/>
      <c r="I17" s="208"/>
      <c r="J17" s="208"/>
      <c r="K17" s="208"/>
      <c r="L17" s="208"/>
      <c r="M17" s="208"/>
      <c r="N17" s="208"/>
      <c r="O17" s="208"/>
      <c r="P17" s="208"/>
      <c r="Q17" s="208"/>
    </row>
    <row r="18" spans="1:17">
      <c r="A18" s="146">
        <v>10</v>
      </c>
      <c r="B18" s="208" t="s">
        <v>1696</v>
      </c>
      <c r="C18" s="208"/>
      <c r="D18" s="208"/>
      <c r="E18" s="208"/>
      <c r="F18" s="208"/>
      <c r="G18" s="208"/>
      <c r="H18" s="208"/>
      <c r="I18" s="208"/>
      <c r="J18" s="208"/>
      <c r="K18" s="208"/>
      <c r="L18" s="208"/>
      <c r="M18" s="208"/>
      <c r="N18" s="208"/>
      <c r="O18" s="208"/>
      <c r="P18" s="208"/>
      <c r="Q18" s="208"/>
    </row>
    <row r="19" spans="1:17">
      <c r="A19" s="146">
        <v>11</v>
      </c>
      <c r="B19" s="208" t="s">
        <v>1697</v>
      </c>
      <c r="C19" s="208"/>
      <c r="D19" s="208"/>
      <c r="E19" s="208"/>
      <c r="F19" s="208"/>
      <c r="G19" s="208"/>
      <c r="H19" s="208"/>
      <c r="I19" s="208"/>
      <c r="J19" s="208"/>
      <c r="K19" s="208"/>
      <c r="L19" s="208"/>
      <c r="M19" s="208"/>
      <c r="N19" s="208"/>
      <c r="O19" s="208"/>
      <c r="P19" s="208"/>
      <c r="Q19" s="208"/>
    </row>
    <row r="20" spans="1:17">
      <c r="A20" s="146">
        <v>12</v>
      </c>
      <c r="B20" s="208" t="s">
        <v>1692</v>
      </c>
      <c r="C20" s="208"/>
      <c r="D20" s="208"/>
      <c r="E20" s="208"/>
      <c r="F20" s="208"/>
      <c r="G20" s="208"/>
      <c r="H20" s="208"/>
      <c r="I20" s="208"/>
      <c r="J20" s="208"/>
      <c r="K20" s="208"/>
      <c r="L20" s="208"/>
      <c r="M20" s="208"/>
      <c r="N20" s="208"/>
      <c r="O20" s="208"/>
      <c r="P20" s="208"/>
      <c r="Q20" s="208"/>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sheetPr>
    <tabColor theme="9" tint="0.79998168889431442"/>
    <pageSetUpPr fitToPage="1"/>
  </sheetPr>
  <dimension ref="A1:N19"/>
  <sheetViews>
    <sheetView showGridLines="0" view="pageLayout" zoomScaleNormal="100" workbookViewId="0">
      <selection activeCell="B4" sqref="B4:S4"/>
    </sheetView>
  </sheetViews>
  <sheetFormatPr defaultColWidth="9.109375" defaultRowHeight="14.4"/>
  <cols>
    <col min="1" max="1" width="5.33203125" customWidth="1"/>
    <col min="2" max="2" width="35.88671875" customWidth="1"/>
    <col min="3" max="12" width="12.33203125" customWidth="1"/>
    <col min="13" max="13" width="15.88671875" customWidth="1"/>
  </cols>
  <sheetData>
    <row r="1" spans="1:14" ht="18">
      <c r="B1" s="616" t="s">
        <v>1656</v>
      </c>
      <c r="C1" s="617"/>
      <c r="D1" s="617"/>
      <c r="E1" s="617"/>
      <c r="F1" s="617"/>
      <c r="G1" s="617"/>
      <c r="H1" s="617"/>
      <c r="I1" s="617"/>
      <c r="J1" s="617"/>
      <c r="K1" s="617"/>
      <c r="L1" s="617"/>
      <c r="M1" s="617"/>
    </row>
    <row r="4" spans="1:14">
      <c r="A4" s="604"/>
      <c r="B4" s="605"/>
      <c r="C4" s="563" t="s">
        <v>6</v>
      </c>
      <c r="D4" s="563" t="s">
        <v>7</v>
      </c>
      <c r="E4" s="563" t="s">
        <v>8</v>
      </c>
      <c r="F4" s="563" t="s">
        <v>43</v>
      </c>
      <c r="G4" s="563" t="s">
        <v>44</v>
      </c>
      <c r="H4" s="563" t="s">
        <v>166</v>
      </c>
      <c r="I4" s="563" t="s">
        <v>167</v>
      </c>
      <c r="J4" s="563" t="s">
        <v>201</v>
      </c>
      <c r="K4" s="563" t="s">
        <v>453</v>
      </c>
      <c r="L4" s="563" t="s">
        <v>454</v>
      </c>
      <c r="M4" s="563" t="s">
        <v>455</v>
      </c>
      <c r="N4" s="563" t="s">
        <v>456</v>
      </c>
    </row>
    <row r="5" spans="1:14">
      <c r="A5" s="604"/>
      <c r="B5" s="605"/>
      <c r="C5" s="1609" t="s">
        <v>1678</v>
      </c>
      <c r="D5" s="1609"/>
      <c r="E5" s="1609"/>
      <c r="F5" s="1609"/>
      <c r="G5" s="1609" t="s">
        <v>1679</v>
      </c>
      <c r="H5" s="1609"/>
      <c r="I5" s="1609"/>
      <c r="J5" s="1609"/>
      <c r="K5" s="1609" t="s">
        <v>1680</v>
      </c>
      <c r="L5" s="1609"/>
      <c r="M5" s="1609"/>
      <c r="N5" s="1609"/>
    </row>
    <row r="6" spans="1:14">
      <c r="A6" s="604"/>
      <c r="B6" s="605"/>
      <c r="C6" s="1610" t="s">
        <v>1681</v>
      </c>
      <c r="D6" s="1611"/>
      <c r="E6" s="1605" t="s">
        <v>1682</v>
      </c>
      <c r="F6" s="606" t="s">
        <v>1683</v>
      </c>
      <c r="G6" s="1609" t="s">
        <v>1681</v>
      </c>
      <c r="H6" s="1609"/>
      <c r="I6" s="1605" t="s">
        <v>1682</v>
      </c>
      <c r="J6" s="606" t="s">
        <v>1683</v>
      </c>
      <c r="K6" s="1609" t="s">
        <v>1681</v>
      </c>
      <c r="L6" s="1609"/>
      <c r="M6" s="1605" t="s">
        <v>1682</v>
      </c>
      <c r="N6" s="606" t="s">
        <v>1683</v>
      </c>
    </row>
    <row r="7" spans="1:14">
      <c r="A7" s="607"/>
      <c r="B7" s="608"/>
      <c r="C7" s="618" t="s">
        <v>1684</v>
      </c>
      <c r="D7" s="618" t="s">
        <v>1685</v>
      </c>
      <c r="E7" s="1606"/>
      <c r="F7" s="612"/>
      <c r="G7" s="619" t="s">
        <v>1684</v>
      </c>
      <c r="H7" s="619" t="s">
        <v>1685</v>
      </c>
      <c r="I7" s="1606"/>
      <c r="J7" s="612"/>
      <c r="K7" s="619" t="s">
        <v>1684</v>
      </c>
      <c r="L7" s="619" t="s">
        <v>1685</v>
      </c>
      <c r="M7" s="1606"/>
      <c r="N7" s="612"/>
    </row>
    <row r="8" spans="1:14">
      <c r="A8" s="610">
        <v>1</v>
      </c>
      <c r="B8" s="611" t="s">
        <v>1687</v>
      </c>
      <c r="C8" s="618"/>
      <c r="D8" s="618"/>
      <c r="E8" s="612"/>
      <c r="F8" s="619"/>
      <c r="G8" s="619"/>
      <c r="H8" s="619"/>
      <c r="I8" s="612"/>
      <c r="J8" s="619"/>
      <c r="K8" s="619"/>
      <c r="L8" s="619"/>
      <c r="M8" s="612"/>
      <c r="N8" s="619"/>
    </row>
    <row r="9" spans="1:14">
      <c r="A9" s="146">
        <v>2</v>
      </c>
      <c r="B9" s="620" t="s">
        <v>1688</v>
      </c>
      <c r="C9" s="563"/>
      <c r="D9" s="563"/>
      <c r="E9" s="563"/>
      <c r="F9" s="563"/>
      <c r="G9" s="563"/>
      <c r="H9" s="563"/>
      <c r="I9" s="563"/>
      <c r="J9" s="563"/>
      <c r="K9" s="563"/>
      <c r="L9" s="563"/>
      <c r="M9" s="563"/>
      <c r="N9" s="563"/>
    </row>
    <row r="10" spans="1:14">
      <c r="A10" s="146">
        <v>3</v>
      </c>
      <c r="B10" s="621" t="s">
        <v>1689</v>
      </c>
      <c r="C10" s="614"/>
      <c r="D10" s="614"/>
      <c r="E10" s="614"/>
      <c r="F10" s="614"/>
      <c r="G10" s="614"/>
      <c r="H10" s="614"/>
      <c r="I10" s="614"/>
      <c r="J10" s="614"/>
      <c r="K10" s="614"/>
      <c r="L10" s="614"/>
      <c r="M10" s="614"/>
      <c r="N10" s="614"/>
    </row>
    <row r="11" spans="1:14">
      <c r="A11" s="146">
        <v>4</v>
      </c>
      <c r="B11" s="621" t="s">
        <v>1690</v>
      </c>
      <c r="C11" s="614"/>
      <c r="D11" s="614"/>
      <c r="E11" s="614"/>
      <c r="F11" s="614"/>
      <c r="G11" s="614"/>
      <c r="H11" s="614"/>
      <c r="I11" s="614"/>
      <c r="J11" s="614"/>
      <c r="K11" s="614"/>
      <c r="L11" s="614"/>
      <c r="M11" s="614"/>
      <c r="N11" s="614"/>
    </row>
    <row r="12" spans="1:14">
      <c r="A12" s="146">
        <v>5</v>
      </c>
      <c r="B12" s="621" t="s">
        <v>1691</v>
      </c>
      <c r="C12" s="614"/>
      <c r="D12" s="614"/>
      <c r="E12" s="614"/>
      <c r="F12" s="614"/>
      <c r="G12" s="614"/>
      <c r="H12" s="614"/>
      <c r="I12" s="614"/>
      <c r="J12" s="614"/>
      <c r="K12" s="614"/>
      <c r="L12" s="614"/>
      <c r="M12" s="614"/>
      <c r="N12" s="614"/>
    </row>
    <row r="13" spans="1:14">
      <c r="A13" s="146">
        <v>6</v>
      </c>
      <c r="B13" s="621" t="s">
        <v>1692</v>
      </c>
      <c r="C13" s="614"/>
      <c r="D13" s="614"/>
      <c r="E13" s="614"/>
      <c r="F13" s="614"/>
      <c r="G13" s="614"/>
      <c r="H13" s="614"/>
      <c r="I13" s="614"/>
      <c r="J13" s="614"/>
      <c r="K13" s="614"/>
      <c r="L13" s="614"/>
      <c r="M13" s="614"/>
      <c r="N13" s="614"/>
    </row>
    <row r="14" spans="1:14" ht="15.75" customHeight="1">
      <c r="A14" s="146">
        <v>7</v>
      </c>
      <c r="B14" s="620" t="s">
        <v>1693</v>
      </c>
      <c r="C14" s="563"/>
      <c r="D14" s="563"/>
      <c r="E14" s="563"/>
      <c r="F14" s="563"/>
      <c r="G14" s="563"/>
      <c r="H14" s="563"/>
      <c r="I14" s="563"/>
      <c r="J14" s="563"/>
      <c r="K14" s="563"/>
      <c r="L14" s="563"/>
      <c r="M14" s="563"/>
      <c r="N14" s="563"/>
    </row>
    <row r="15" spans="1:14">
      <c r="A15" s="146">
        <v>8</v>
      </c>
      <c r="B15" s="621" t="s">
        <v>1694</v>
      </c>
      <c r="C15" s="614"/>
      <c r="D15" s="614"/>
      <c r="E15" s="614"/>
      <c r="F15" s="614"/>
      <c r="G15" s="614"/>
      <c r="H15" s="614"/>
      <c r="I15" s="614"/>
      <c r="J15" s="614"/>
      <c r="K15" s="614"/>
      <c r="L15" s="614"/>
      <c r="M15" s="614"/>
      <c r="N15" s="614"/>
    </row>
    <row r="16" spans="1:14">
      <c r="A16" s="146">
        <v>9</v>
      </c>
      <c r="B16" s="621" t="s">
        <v>1695</v>
      </c>
      <c r="C16" s="614"/>
      <c r="D16" s="614"/>
      <c r="E16" s="614"/>
      <c r="F16" s="614"/>
      <c r="G16" s="614"/>
      <c r="H16" s="614"/>
      <c r="I16" s="614"/>
      <c r="J16" s="614"/>
      <c r="K16" s="614"/>
      <c r="L16" s="614"/>
      <c r="M16" s="614"/>
      <c r="N16" s="614"/>
    </row>
    <row r="17" spans="1:14">
      <c r="A17" s="146">
        <v>10</v>
      </c>
      <c r="B17" s="621" t="s">
        <v>1696</v>
      </c>
      <c r="C17" s="614"/>
      <c r="D17" s="614"/>
      <c r="E17" s="614"/>
      <c r="F17" s="614"/>
      <c r="G17" s="614"/>
      <c r="H17" s="614"/>
      <c r="I17" s="614"/>
      <c r="J17" s="614"/>
      <c r="K17" s="614"/>
      <c r="L17" s="614"/>
      <c r="M17" s="614"/>
      <c r="N17" s="614"/>
    </row>
    <row r="18" spans="1:14">
      <c r="A18" s="146">
        <v>11</v>
      </c>
      <c r="B18" s="621" t="s">
        <v>1697</v>
      </c>
      <c r="C18" s="614"/>
      <c r="D18" s="614"/>
      <c r="E18" s="614"/>
      <c r="F18" s="614"/>
      <c r="G18" s="614"/>
      <c r="H18" s="614"/>
      <c r="I18" s="614"/>
      <c r="J18" s="614"/>
      <c r="K18" s="614"/>
      <c r="L18" s="614"/>
      <c r="M18" s="614"/>
      <c r="N18" s="614"/>
    </row>
    <row r="19" spans="1:14">
      <c r="A19" s="146">
        <v>12</v>
      </c>
      <c r="B19" s="621" t="s">
        <v>1692</v>
      </c>
      <c r="C19" s="208"/>
      <c r="D19" s="208"/>
      <c r="E19" s="208"/>
      <c r="F19" s="208"/>
      <c r="G19" s="208"/>
      <c r="H19" s="208"/>
      <c r="I19" s="208"/>
      <c r="J19" s="208"/>
      <c r="K19" s="208"/>
      <c r="L19" s="208"/>
      <c r="M19" s="208"/>
      <c r="N19" s="208"/>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sheetPr>
    <tabColor theme="9" tint="0.79998168889431442"/>
    <pageSetUpPr fitToPage="1"/>
  </sheetPr>
  <dimension ref="A1:T21"/>
  <sheetViews>
    <sheetView showGridLines="0" view="pageLayout" zoomScale="85" zoomScaleNormal="100" zoomScalePageLayoutView="85" workbookViewId="0">
      <selection activeCell="B4" sqref="B4:S4"/>
    </sheetView>
  </sheetViews>
  <sheetFormatPr defaultColWidth="9.109375" defaultRowHeight="14.4"/>
  <cols>
    <col min="1" max="1" width="5.109375" customWidth="1"/>
    <col min="2" max="3" width="13.6640625" customWidth="1"/>
    <col min="4" max="20" width="13.44140625" customWidth="1"/>
  </cols>
  <sheetData>
    <row r="1" spans="1:20" ht="18">
      <c r="B1" s="622" t="s">
        <v>1698</v>
      </c>
      <c r="C1" s="548"/>
      <c r="E1" s="548"/>
      <c r="F1" s="548"/>
      <c r="G1" s="548"/>
      <c r="H1" s="548"/>
      <c r="I1" s="548"/>
      <c r="J1" s="548"/>
      <c r="K1" s="548"/>
      <c r="L1" s="548"/>
      <c r="M1" s="548"/>
      <c r="N1" s="548"/>
      <c r="O1" s="548"/>
    </row>
    <row r="2" spans="1:20" ht="18">
      <c r="B2" s="623"/>
      <c r="C2" s="624"/>
      <c r="D2" s="624"/>
      <c r="E2" s="624"/>
      <c r="F2" s="624"/>
      <c r="G2" s="624"/>
      <c r="H2" s="624"/>
      <c r="I2" s="624"/>
      <c r="J2" s="624"/>
      <c r="K2" s="624"/>
      <c r="L2" s="625"/>
      <c r="M2" s="625"/>
    </row>
    <row r="4" spans="1:20">
      <c r="A4" s="133"/>
      <c r="B4" s="133"/>
      <c r="C4" s="133"/>
      <c r="D4" s="563" t="s">
        <v>6</v>
      </c>
      <c r="E4" s="563" t="s">
        <v>7</v>
      </c>
      <c r="F4" s="563" t="s">
        <v>8</v>
      </c>
      <c r="G4" s="563" t="s">
        <v>43</v>
      </c>
      <c r="H4" s="563" t="s">
        <v>44</v>
      </c>
      <c r="I4" s="563" t="s">
        <v>166</v>
      </c>
      <c r="J4" s="563" t="s">
        <v>167</v>
      </c>
      <c r="K4" s="563" t="s">
        <v>201</v>
      </c>
      <c r="L4" s="563" t="s">
        <v>453</v>
      </c>
      <c r="M4" s="563" t="s">
        <v>454</v>
      </c>
      <c r="N4" s="563" t="s">
        <v>455</v>
      </c>
      <c r="O4" s="563" t="s">
        <v>456</v>
      </c>
      <c r="P4" s="563" t="s">
        <v>457</v>
      </c>
      <c r="Q4" s="563" t="s">
        <v>749</v>
      </c>
      <c r="R4" s="563" t="s">
        <v>750</v>
      </c>
      <c r="S4" s="563" t="s">
        <v>1699</v>
      </c>
      <c r="T4" s="563" t="s">
        <v>1700</v>
      </c>
    </row>
    <row r="5" spans="1:20">
      <c r="A5" s="133"/>
      <c r="B5" s="133"/>
      <c r="C5" s="133"/>
      <c r="D5" s="1619" t="s">
        <v>1701</v>
      </c>
      <c r="E5" s="1609"/>
      <c r="F5" s="1609"/>
      <c r="G5" s="1609"/>
      <c r="H5" s="1609"/>
      <c r="I5" s="1609" t="s">
        <v>1702</v>
      </c>
      <c r="J5" s="1609"/>
      <c r="K5" s="1609"/>
      <c r="L5" s="1609"/>
      <c r="M5" s="1609" t="s">
        <v>1703</v>
      </c>
      <c r="N5" s="1609"/>
      <c r="O5" s="1609"/>
      <c r="P5" s="1609"/>
      <c r="Q5" s="1609" t="s">
        <v>1704</v>
      </c>
      <c r="R5" s="1609"/>
      <c r="S5" s="1609"/>
      <c r="T5" s="1609"/>
    </row>
    <row r="6" spans="1:20" s="404" customFormat="1" ht="28.8">
      <c r="A6" s="626"/>
      <c r="B6" s="626"/>
      <c r="C6" s="626"/>
      <c r="D6" s="627" t="s">
        <v>1705</v>
      </c>
      <c r="E6" s="627" t="s">
        <v>1706</v>
      </c>
      <c r="F6" s="627" t="s">
        <v>1707</v>
      </c>
      <c r="G6" s="627" t="s">
        <v>1708</v>
      </c>
      <c r="H6" s="627" t="s">
        <v>1709</v>
      </c>
      <c r="I6" s="627" t="s">
        <v>1710</v>
      </c>
      <c r="J6" s="627" t="s">
        <v>1711</v>
      </c>
      <c r="K6" s="627" t="s">
        <v>1712</v>
      </c>
      <c r="L6" s="628" t="s">
        <v>1709</v>
      </c>
      <c r="M6" s="627" t="s">
        <v>1710</v>
      </c>
      <c r="N6" s="627" t="s">
        <v>1711</v>
      </c>
      <c r="O6" s="627" t="s">
        <v>1712</v>
      </c>
      <c r="P6" s="628" t="s">
        <v>1713</v>
      </c>
      <c r="Q6" s="627" t="s">
        <v>1710</v>
      </c>
      <c r="R6" s="627" t="s">
        <v>1711</v>
      </c>
      <c r="S6" s="627" t="s">
        <v>1712</v>
      </c>
      <c r="T6" s="628" t="s">
        <v>1713</v>
      </c>
    </row>
    <row r="7" spans="1:20">
      <c r="A7" s="629">
        <v>1</v>
      </c>
      <c r="B7" s="1620" t="s">
        <v>1687</v>
      </c>
      <c r="C7" s="1620"/>
      <c r="D7" s="208"/>
      <c r="E7" s="208"/>
      <c r="F7" s="208"/>
      <c r="G7" s="208"/>
      <c r="H7" s="208"/>
      <c r="I7" s="208"/>
      <c r="J7" s="208"/>
      <c r="K7" s="208"/>
      <c r="L7" s="208"/>
      <c r="M7" s="208"/>
      <c r="N7" s="208"/>
      <c r="O7" s="208"/>
      <c r="P7" s="208"/>
      <c r="Q7" s="208"/>
      <c r="R7" s="208"/>
      <c r="S7" s="208"/>
      <c r="T7" s="208"/>
    </row>
    <row r="8" spans="1:20">
      <c r="A8" s="563">
        <v>2</v>
      </c>
      <c r="B8" s="1618" t="s">
        <v>1714</v>
      </c>
      <c r="C8" s="1618"/>
      <c r="D8" s="208"/>
      <c r="E8" s="208"/>
      <c r="F8" s="208"/>
      <c r="G8" s="208"/>
      <c r="H8" s="208"/>
      <c r="I8" s="208"/>
      <c r="J8" s="208"/>
      <c r="K8" s="208"/>
      <c r="L8" s="208"/>
      <c r="M8" s="208"/>
      <c r="N8" s="208"/>
      <c r="O8" s="208"/>
      <c r="P8" s="208"/>
      <c r="Q8" s="208"/>
      <c r="R8" s="208"/>
      <c r="S8" s="208"/>
      <c r="T8" s="208"/>
    </row>
    <row r="9" spans="1:20">
      <c r="A9" s="563">
        <v>3</v>
      </c>
      <c r="B9" s="1618" t="s">
        <v>1715</v>
      </c>
      <c r="C9" s="1618"/>
      <c r="D9" s="208"/>
      <c r="E9" s="208"/>
      <c r="F9" s="208"/>
      <c r="G9" s="208"/>
      <c r="H9" s="208"/>
      <c r="I9" s="208"/>
      <c r="J9" s="208"/>
      <c r="K9" s="208"/>
      <c r="L9" s="208"/>
      <c r="M9" s="208"/>
      <c r="N9" s="208"/>
      <c r="O9" s="208"/>
      <c r="P9" s="208"/>
      <c r="Q9" s="208"/>
      <c r="R9" s="208"/>
      <c r="S9" s="208"/>
      <c r="T9" s="208"/>
    </row>
    <row r="10" spans="1:20">
      <c r="A10" s="563">
        <v>4</v>
      </c>
      <c r="B10" s="1618" t="s">
        <v>1716</v>
      </c>
      <c r="C10" s="1618"/>
      <c r="D10" s="208"/>
      <c r="E10" s="208"/>
      <c r="F10" s="208"/>
      <c r="G10" s="208"/>
      <c r="H10" s="208"/>
      <c r="I10" s="208"/>
      <c r="J10" s="208"/>
      <c r="K10" s="208"/>
      <c r="L10" s="208"/>
      <c r="M10" s="208"/>
      <c r="N10" s="208"/>
      <c r="O10" s="208"/>
      <c r="P10" s="208"/>
      <c r="Q10" s="208"/>
      <c r="R10" s="208"/>
      <c r="S10" s="208"/>
      <c r="T10" s="208"/>
    </row>
    <row r="11" spans="1:20">
      <c r="A11" s="563">
        <v>5</v>
      </c>
      <c r="B11" s="1621" t="s">
        <v>1717</v>
      </c>
      <c r="C11" s="1621"/>
      <c r="D11" s="208"/>
      <c r="E11" s="208"/>
      <c r="F11" s="208"/>
      <c r="G11" s="208"/>
      <c r="H11" s="208"/>
      <c r="I11" s="208"/>
      <c r="J11" s="208"/>
      <c r="K11" s="208"/>
      <c r="L11" s="208"/>
      <c r="M11" s="208"/>
      <c r="N11" s="208"/>
      <c r="O11" s="208"/>
      <c r="P11" s="208"/>
      <c r="Q11" s="208"/>
      <c r="R11" s="208"/>
      <c r="S11" s="208"/>
      <c r="T11" s="208"/>
    </row>
    <row r="12" spans="1:20">
      <c r="A12" s="563">
        <v>6</v>
      </c>
      <c r="B12" s="1618" t="s">
        <v>1718</v>
      </c>
      <c r="C12" s="1618"/>
      <c r="D12" s="208"/>
      <c r="E12" s="208"/>
      <c r="F12" s="208"/>
      <c r="G12" s="208"/>
      <c r="H12" s="208"/>
      <c r="I12" s="208"/>
      <c r="J12" s="208"/>
      <c r="K12" s="208"/>
      <c r="L12" s="208"/>
      <c r="M12" s="208"/>
      <c r="N12" s="208"/>
      <c r="O12" s="208"/>
      <c r="P12" s="208"/>
      <c r="Q12" s="208"/>
      <c r="R12" s="208"/>
      <c r="S12" s="208"/>
      <c r="T12" s="208"/>
    </row>
    <row r="13" spans="1:20">
      <c r="A13" s="563">
        <v>7</v>
      </c>
      <c r="B13" s="1621" t="s">
        <v>1717</v>
      </c>
      <c r="C13" s="1621"/>
      <c r="D13" s="208"/>
      <c r="E13" s="208"/>
      <c r="F13" s="208"/>
      <c r="G13" s="208"/>
      <c r="H13" s="208"/>
      <c r="I13" s="208"/>
      <c r="J13" s="208"/>
      <c r="K13" s="208"/>
      <c r="L13" s="208"/>
      <c r="M13" s="208"/>
      <c r="N13" s="208"/>
      <c r="O13" s="208"/>
      <c r="P13" s="208"/>
      <c r="Q13" s="208"/>
      <c r="R13" s="208"/>
      <c r="S13" s="208"/>
      <c r="T13" s="208"/>
    </row>
    <row r="14" spans="1:20">
      <c r="A14" s="563">
        <v>8</v>
      </c>
      <c r="B14" s="1618" t="s">
        <v>1719</v>
      </c>
      <c r="C14" s="1618"/>
      <c r="D14" s="208"/>
      <c r="E14" s="208"/>
      <c r="F14" s="208"/>
      <c r="G14" s="208"/>
      <c r="H14" s="208"/>
      <c r="I14" s="208"/>
      <c r="J14" s="208"/>
      <c r="K14" s="208"/>
      <c r="L14" s="208"/>
      <c r="M14" s="208"/>
      <c r="N14" s="208"/>
      <c r="O14" s="208"/>
      <c r="P14" s="208"/>
      <c r="Q14" s="208"/>
      <c r="R14" s="208"/>
      <c r="S14" s="208"/>
      <c r="T14" s="208"/>
    </row>
    <row r="15" spans="1:20">
      <c r="A15" s="563">
        <v>9</v>
      </c>
      <c r="B15" s="1618" t="s">
        <v>1720</v>
      </c>
      <c r="C15" s="1618"/>
      <c r="D15" s="208"/>
      <c r="E15" s="208"/>
      <c r="F15" s="208"/>
      <c r="G15" s="208"/>
      <c r="H15" s="208"/>
      <c r="I15" s="208"/>
      <c r="J15" s="208"/>
      <c r="K15" s="208"/>
      <c r="L15" s="208"/>
      <c r="M15" s="208"/>
      <c r="N15" s="208"/>
      <c r="O15" s="208"/>
      <c r="P15" s="208"/>
      <c r="Q15" s="208"/>
      <c r="R15" s="208"/>
      <c r="S15" s="208"/>
      <c r="T15" s="208"/>
    </row>
    <row r="16" spans="1:20">
      <c r="A16" s="563">
        <v>10</v>
      </c>
      <c r="B16" s="1618" t="s">
        <v>1715</v>
      </c>
      <c r="C16" s="1618"/>
      <c r="D16" s="208"/>
      <c r="E16" s="208"/>
      <c r="F16" s="208"/>
      <c r="G16" s="208"/>
      <c r="H16" s="208"/>
      <c r="I16" s="208"/>
      <c r="J16" s="208"/>
      <c r="K16" s="208"/>
      <c r="L16" s="208"/>
      <c r="M16" s="208"/>
      <c r="N16" s="208"/>
      <c r="O16" s="208"/>
      <c r="P16" s="208"/>
      <c r="Q16" s="208"/>
      <c r="R16" s="208"/>
      <c r="S16" s="208"/>
      <c r="T16" s="208"/>
    </row>
    <row r="17" spans="1:20">
      <c r="A17" s="563">
        <v>11</v>
      </c>
      <c r="B17" s="1618" t="s">
        <v>1716</v>
      </c>
      <c r="C17" s="1618"/>
      <c r="D17" s="208"/>
      <c r="E17" s="208"/>
      <c r="F17" s="208"/>
      <c r="G17" s="208"/>
      <c r="H17" s="208"/>
      <c r="I17" s="208"/>
      <c r="J17" s="208"/>
      <c r="K17" s="208"/>
      <c r="L17" s="208"/>
      <c r="M17" s="208"/>
      <c r="N17" s="208"/>
      <c r="O17" s="208"/>
      <c r="P17" s="208"/>
      <c r="Q17" s="208"/>
      <c r="R17" s="208"/>
      <c r="S17" s="208"/>
      <c r="T17" s="208"/>
    </row>
    <row r="18" spans="1:20">
      <c r="A18" s="563">
        <v>12</v>
      </c>
      <c r="B18" s="1618" t="s">
        <v>1718</v>
      </c>
      <c r="C18" s="1618"/>
      <c r="D18" s="208"/>
      <c r="E18" s="208"/>
      <c r="F18" s="208"/>
      <c r="G18" s="208"/>
      <c r="H18" s="208"/>
      <c r="I18" s="208"/>
      <c r="J18" s="208"/>
      <c r="K18" s="208"/>
      <c r="L18" s="208"/>
      <c r="M18" s="208"/>
      <c r="N18" s="208"/>
      <c r="O18" s="208"/>
      <c r="P18" s="208"/>
      <c r="Q18" s="208"/>
      <c r="R18" s="208"/>
      <c r="S18" s="208"/>
      <c r="T18" s="208"/>
    </row>
    <row r="19" spans="1:20">
      <c r="A19" s="563">
        <v>13</v>
      </c>
      <c r="B19" s="1618" t="s">
        <v>1719</v>
      </c>
      <c r="C19" s="1618"/>
      <c r="D19" s="208"/>
      <c r="E19" s="208"/>
      <c r="F19" s="208"/>
      <c r="G19" s="208"/>
      <c r="H19" s="208"/>
      <c r="I19" s="208"/>
      <c r="J19" s="208"/>
      <c r="K19" s="208"/>
      <c r="L19" s="208"/>
      <c r="M19" s="208"/>
      <c r="N19" s="208"/>
      <c r="O19" s="208"/>
      <c r="P19" s="208"/>
      <c r="Q19" s="208"/>
      <c r="R19" s="208"/>
      <c r="S19" s="208"/>
      <c r="T19" s="208"/>
    </row>
    <row r="21" spans="1:20" ht="13.5" customHeight="1"/>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sheetPr>
    <tabColor theme="9" tint="0.79998168889431442"/>
    <pageSetUpPr fitToPage="1"/>
  </sheetPr>
  <dimension ref="A1:T19"/>
  <sheetViews>
    <sheetView showGridLines="0" view="pageLayout" zoomScale="80" zoomScaleNormal="100" zoomScalePageLayoutView="80" workbookViewId="0">
      <selection activeCell="B4" sqref="B4:S4"/>
    </sheetView>
  </sheetViews>
  <sheetFormatPr defaultColWidth="9.109375" defaultRowHeight="14.4"/>
  <cols>
    <col min="1" max="1" width="4.5546875" customWidth="1"/>
    <col min="2" max="3" width="13.6640625" customWidth="1"/>
    <col min="4" max="20" width="13.44140625" customWidth="1"/>
  </cols>
  <sheetData>
    <row r="1" spans="1:20" ht="18">
      <c r="B1" s="622" t="s">
        <v>1721</v>
      </c>
      <c r="C1" s="630"/>
      <c r="D1" s="630"/>
      <c r="E1" s="630"/>
      <c r="F1" s="630"/>
      <c r="G1" s="630"/>
      <c r="H1" s="630"/>
      <c r="I1" s="630"/>
      <c r="J1" s="630"/>
      <c r="K1" s="630"/>
    </row>
    <row r="4" spans="1:20">
      <c r="A4" s="631"/>
      <c r="B4" s="631"/>
      <c r="C4" s="632"/>
      <c r="D4" s="563" t="s">
        <v>6</v>
      </c>
      <c r="E4" s="563" t="s">
        <v>7</v>
      </c>
      <c r="F4" s="563" t="s">
        <v>8</v>
      </c>
      <c r="G4" s="563" t="s">
        <v>43</v>
      </c>
      <c r="H4" s="563" t="s">
        <v>44</v>
      </c>
      <c r="I4" s="563" t="s">
        <v>166</v>
      </c>
      <c r="J4" s="563" t="s">
        <v>167</v>
      </c>
      <c r="K4" s="563" t="s">
        <v>201</v>
      </c>
      <c r="L4" s="563" t="s">
        <v>453</v>
      </c>
      <c r="M4" s="563" t="s">
        <v>454</v>
      </c>
      <c r="N4" s="563" t="s">
        <v>455</v>
      </c>
      <c r="O4" s="563" t="s">
        <v>456</v>
      </c>
      <c r="P4" s="563" t="s">
        <v>457</v>
      </c>
      <c r="Q4" s="563" t="s">
        <v>749</v>
      </c>
      <c r="R4" s="563" t="s">
        <v>750</v>
      </c>
      <c r="S4" s="563" t="s">
        <v>1699</v>
      </c>
      <c r="T4" s="563" t="s">
        <v>1700</v>
      </c>
    </row>
    <row r="5" spans="1:20" ht="15" customHeight="1">
      <c r="A5" s="631"/>
      <c r="B5" s="631"/>
      <c r="C5" s="632"/>
      <c r="D5" s="1619" t="s">
        <v>1701</v>
      </c>
      <c r="E5" s="1609"/>
      <c r="F5" s="1609"/>
      <c r="G5" s="1609"/>
      <c r="H5" s="1609"/>
      <c r="I5" s="1609" t="s">
        <v>1702</v>
      </c>
      <c r="J5" s="1609"/>
      <c r="K5" s="1609"/>
      <c r="L5" s="1609"/>
      <c r="M5" s="1609" t="s">
        <v>1703</v>
      </c>
      <c r="N5" s="1609"/>
      <c r="O5" s="1609"/>
      <c r="P5" s="1609"/>
      <c r="Q5" s="1609" t="s">
        <v>1704</v>
      </c>
      <c r="R5" s="1609"/>
      <c r="S5" s="1609"/>
      <c r="T5" s="1609"/>
    </row>
    <row r="6" spans="1:20" s="404" customFormat="1" ht="28.8">
      <c r="A6" s="633"/>
      <c r="B6" s="633"/>
      <c r="C6" s="634"/>
      <c r="D6" s="627" t="s">
        <v>1705</v>
      </c>
      <c r="E6" s="627" t="s">
        <v>1706</v>
      </c>
      <c r="F6" s="627" t="s">
        <v>1707</v>
      </c>
      <c r="G6" s="627" t="s">
        <v>1708</v>
      </c>
      <c r="H6" s="627" t="s">
        <v>1709</v>
      </c>
      <c r="I6" s="627" t="s">
        <v>1710</v>
      </c>
      <c r="J6" s="627" t="s">
        <v>1711</v>
      </c>
      <c r="K6" s="627" t="s">
        <v>1712</v>
      </c>
      <c r="L6" s="628" t="s">
        <v>1709</v>
      </c>
      <c r="M6" s="627" t="s">
        <v>1710</v>
      </c>
      <c r="N6" s="627" t="s">
        <v>1711</v>
      </c>
      <c r="O6" s="627" t="s">
        <v>1712</v>
      </c>
      <c r="P6" s="628" t="s">
        <v>1709</v>
      </c>
      <c r="Q6" s="627" t="s">
        <v>1710</v>
      </c>
      <c r="R6" s="627" t="s">
        <v>1711</v>
      </c>
      <c r="S6" s="627" t="s">
        <v>1712</v>
      </c>
      <c r="T6" s="628" t="s">
        <v>1709</v>
      </c>
    </row>
    <row r="7" spans="1:20">
      <c r="A7" s="629">
        <v>1</v>
      </c>
      <c r="B7" s="1620" t="s">
        <v>1687</v>
      </c>
      <c r="C7" s="1620"/>
      <c r="D7" s="208"/>
      <c r="E7" s="208"/>
      <c r="F7" s="208"/>
      <c r="G7" s="208"/>
      <c r="H7" s="208"/>
      <c r="I7" s="208"/>
      <c r="J7" s="208"/>
      <c r="K7" s="208"/>
      <c r="L7" s="208"/>
      <c r="M7" s="208"/>
      <c r="N7" s="208"/>
      <c r="O7" s="208"/>
      <c r="P7" s="208"/>
      <c r="Q7" s="208"/>
      <c r="R7" s="208"/>
      <c r="S7" s="208"/>
      <c r="T7" s="208"/>
    </row>
    <row r="8" spans="1:20">
      <c r="A8" s="563">
        <v>2</v>
      </c>
      <c r="B8" s="1618" t="s">
        <v>1722</v>
      </c>
      <c r="C8" s="1618"/>
      <c r="D8" s="208"/>
      <c r="E8" s="208"/>
      <c r="F8" s="208"/>
      <c r="G8" s="208"/>
      <c r="H8" s="208"/>
      <c r="I8" s="208"/>
      <c r="J8" s="208"/>
      <c r="K8" s="208"/>
      <c r="L8" s="208"/>
      <c r="M8" s="208"/>
      <c r="N8" s="208"/>
      <c r="O8" s="208"/>
      <c r="P8" s="208"/>
      <c r="Q8" s="208"/>
      <c r="R8" s="208"/>
      <c r="S8" s="208"/>
      <c r="T8" s="208"/>
    </row>
    <row r="9" spans="1:20">
      <c r="A9" s="563">
        <v>3</v>
      </c>
      <c r="B9" s="1618" t="s">
        <v>1715</v>
      </c>
      <c r="C9" s="1618"/>
      <c r="D9" s="208"/>
      <c r="E9" s="208"/>
      <c r="F9" s="208"/>
      <c r="G9" s="208"/>
      <c r="H9" s="208"/>
      <c r="I9" s="208"/>
      <c r="J9" s="208"/>
      <c r="K9" s="208"/>
      <c r="L9" s="208"/>
      <c r="M9" s="208"/>
      <c r="N9" s="208"/>
      <c r="O9" s="208"/>
      <c r="P9" s="208"/>
      <c r="Q9" s="208"/>
      <c r="R9" s="208"/>
      <c r="S9" s="208"/>
      <c r="T9" s="208"/>
    </row>
    <row r="10" spans="1:20">
      <c r="A10" s="563">
        <v>4</v>
      </c>
      <c r="B10" s="1618" t="s">
        <v>1716</v>
      </c>
      <c r="C10" s="1618"/>
      <c r="D10" s="208"/>
      <c r="E10" s="208"/>
      <c r="F10" s="208"/>
      <c r="G10" s="208"/>
      <c r="H10" s="208"/>
      <c r="I10" s="208"/>
      <c r="J10" s="208"/>
      <c r="K10" s="208"/>
      <c r="L10" s="208"/>
      <c r="M10" s="208"/>
      <c r="N10" s="208"/>
      <c r="O10" s="208"/>
      <c r="P10" s="208"/>
      <c r="Q10" s="208"/>
      <c r="R10" s="208"/>
      <c r="S10" s="208"/>
      <c r="T10" s="208"/>
    </row>
    <row r="11" spans="1:20">
      <c r="A11" s="563">
        <v>5</v>
      </c>
      <c r="B11" s="1621" t="s">
        <v>1717</v>
      </c>
      <c r="C11" s="1621"/>
      <c r="D11" s="208"/>
      <c r="E11" s="208"/>
      <c r="F11" s="208"/>
      <c r="G11" s="208"/>
      <c r="H11" s="208"/>
      <c r="I11" s="208"/>
      <c r="J11" s="208"/>
      <c r="K11" s="208"/>
      <c r="L11" s="208"/>
      <c r="M11" s="208"/>
      <c r="N11" s="208"/>
      <c r="O11" s="208"/>
      <c r="P11" s="208"/>
      <c r="Q11" s="208"/>
      <c r="R11" s="208"/>
      <c r="S11" s="208"/>
      <c r="T11" s="208"/>
    </row>
    <row r="12" spans="1:20">
      <c r="A12" s="563">
        <v>6</v>
      </c>
      <c r="B12" s="1618" t="s">
        <v>1718</v>
      </c>
      <c r="C12" s="1618"/>
      <c r="D12" s="208"/>
      <c r="E12" s="208"/>
      <c r="F12" s="208"/>
      <c r="G12" s="208"/>
      <c r="H12" s="208"/>
      <c r="I12" s="208"/>
      <c r="J12" s="208"/>
      <c r="K12" s="208"/>
      <c r="L12" s="208"/>
      <c r="M12" s="208"/>
      <c r="N12" s="208"/>
      <c r="O12" s="208"/>
      <c r="P12" s="208"/>
      <c r="Q12" s="208"/>
      <c r="R12" s="208"/>
      <c r="S12" s="208"/>
      <c r="T12" s="208"/>
    </row>
    <row r="13" spans="1:20">
      <c r="A13" s="563">
        <v>7</v>
      </c>
      <c r="B13" s="1621" t="s">
        <v>1717</v>
      </c>
      <c r="C13" s="1621"/>
      <c r="D13" s="208"/>
      <c r="E13" s="208"/>
      <c r="F13" s="208"/>
      <c r="G13" s="208"/>
      <c r="H13" s="208"/>
      <c r="I13" s="208"/>
      <c r="J13" s="208"/>
      <c r="K13" s="208"/>
      <c r="L13" s="208"/>
      <c r="M13" s="208"/>
      <c r="N13" s="208"/>
      <c r="O13" s="208"/>
      <c r="P13" s="208"/>
      <c r="Q13" s="208"/>
      <c r="R13" s="208"/>
      <c r="S13" s="208"/>
      <c r="T13" s="208"/>
    </row>
    <row r="14" spans="1:20">
      <c r="A14" s="563">
        <v>8</v>
      </c>
      <c r="B14" s="1618" t="s">
        <v>1719</v>
      </c>
      <c r="C14" s="1618"/>
      <c r="D14" s="208"/>
      <c r="E14" s="208"/>
      <c r="F14" s="208"/>
      <c r="G14" s="208"/>
      <c r="H14" s="208"/>
      <c r="I14" s="208"/>
      <c r="J14" s="208"/>
      <c r="K14" s="208"/>
      <c r="L14" s="208"/>
      <c r="M14" s="208"/>
      <c r="N14" s="208"/>
      <c r="O14" s="208"/>
      <c r="P14" s="208"/>
      <c r="Q14" s="208"/>
      <c r="R14" s="208"/>
      <c r="S14" s="208"/>
      <c r="T14" s="208"/>
    </row>
    <row r="15" spans="1:20">
      <c r="A15" s="563">
        <v>9</v>
      </c>
      <c r="B15" s="1618" t="s">
        <v>1723</v>
      </c>
      <c r="C15" s="1618"/>
      <c r="D15" s="208"/>
      <c r="E15" s="208"/>
      <c r="F15" s="208"/>
      <c r="G15" s="208"/>
      <c r="H15" s="208"/>
      <c r="I15" s="208"/>
      <c r="J15" s="208"/>
      <c r="K15" s="208"/>
      <c r="L15" s="208"/>
      <c r="M15" s="208"/>
      <c r="N15" s="208"/>
      <c r="O15" s="208"/>
      <c r="P15" s="208"/>
      <c r="Q15" s="208"/>
      <c r="R15" s="208"/>
      <c r="S15" s="208"/>
      <c r="T15" s="208"/>
    </row>
    <row r="16" spans="1:20">
      <c r="A16" s="563">
        <v>10</v>
      </c>
      <c r="B16" s="1618" t="s">
        <v>1715</v>
      </c>
      <c r="C16" s="1618"/>
      <c r="D16" s="208"/>
      <c r="E16" s="208"/>
      <c r="F16" s="208"/>
      <c r="G16" s="208"/>
      <c r="H16" s="208"/>
      <c r="I16" s="208"/>
      <c r="J16" s="208"/>
      <c r="K16" s="208"/>
      <c r="L16" s="208"/>
      <c r="M16" s="208"/>
      <c r="N16" s="208"/>
      <c r="O16" s="208"/>
      <c r="P16" s="208"/>
      <c r="Q16" s="208"/>
      <c r="R16" s="208"/>
      <c r="S16" s="208"/>
      <c r="T16" s="208"/>
    </row>
    <row r="17" spans="1:20">
      <c r="A17" s="563">
        <v>11</v>
      </c>
      <c r="B17" s="1618" t="s">
        <v>1716</v>
      </c>
      <c r="C17" s="1618"/>
      <c r="D17" s="208"/>
      <c r="E17" s="208"/>
      <c r="F17" s="208"/>
      <c r="G17" s="208"/>
      <c r="H17" s="208"/>
      <c r="I17" s="208"/>
      <c r="J17" s="208"/>
      <c r="K17" s="208"/>
      <c r="L17" s="208"/>
      <c r="M17" s="208"/>
      <c r="N17" s="208"/>
      <c r="O17" s="208"/>
      <c r="P17" s="208"/>
      <c r="Q17" s="208"/>
      <c r="R17" s="208"/>
      <c r="S17" s="208"/>
      <c r="T17" s="208"/>
    </row>
    <row r="18" spans="1:20">
      <c r="A18" s="563">
        <v>12</v>
      </c>
      <c r="B18" s="1618" t="s">
        <v>1718</v>
      </c>
      <c r="C18" s="1618"/>
      <c r="D18" s="208"/>
      <c r="E18" s="208"/>
      <c r="F18" s="208"/>
      <c r="G18" s="208"/>
      <c r="H18" s="208"/>
      <c r="I18" s="208"/>
      <c r="J18" s="208"/>
      <c r="K18" s="208"/>
      <c r="L18" s="208"/>
      <c r="M18" s="208"/>
      <c r="N18" s="208"/>
      <c r="O18" s="208"/>
      <c r="P18" s="208"/>
      <c r="Q18" s="208"/>
      <c r="R18" s="208"/>
      <c r="S18" s="208"/>
      <c r="T18" s="208"/>
    </row>
    <row r="19" spans="1:20">
      <c r="A19" s="563">
        <v>13</v>
      </c>
      <c r="B19" s="1618" t="s">
        <v>1719</v>
      </c>
      <c r="C19" s="1618"/>
      <c r="D19" s="208"/>
      <c r="E19" s="208"/>
      <c r="F19" s="208"/>
      <c r="G19" s="208"/>
      <c r="H19" s="208"/>
      <c r="I19" s="208"/>
      <c r="J19" s="208"/>
      <c r="K19" s="208"/>
      <c r="L19" s="208"/>
      <c r="M19" s="208"/>
      <c r="N19" s="208"/>
      <c r="O19" s="208"/>
      <c r="P19" s="208"/>
      <c r="Q19" s="208"/>
      <c r="R19" s="208"/>
      <c r="S19" s="208"/>
      <c r="T19" s="208"/>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sheetPr>
    <tabColor theme="9" tint="0.79998168889431442"/>
    <pageSetUpPr fitToPage="1"/>
  </sheetPr>
  <dimension ref="A1:E19"/>
  <sheetViews>
    <sheetView showGridLines="0" view="pageLayout" zoomScaleNormal="100" workbookViewId="0">
      <selection activeCell="B4" sqref="B4:S4"/>
    </sheetView>
  </sheetViews>
  <sheetFormatPr defaultColWidth="9.109375" defaultRowHeight="14.4"/>
  <cols>
    <col min="1" max="1" width="5.6640625" customWidth="1"/>
    <col min="2" max="2" width="34.6640625" customWidth="1"/>
    <col min="3" max="3" width="33.109375" customWidth="1"/>
    <col min="4" max="4" width="28" bestFit="1" customWidth="1"/>
    <col min="5" max="5" width="64.88671875" customWidth="1"/>
  </cols>
  <sheetData>
    <row r="1" spans="1:5" ht="18">
      <c r="A1" s="42"/>
      <c r="B1" s="616" t="s">
        <v>1659</v>
      </c>
      <c r="C1" s="616"/>
      <c r="D1" s="616"/>
      <c r="E1" s="616"/>
    </row>
    <row r="2" spans="1:5">
      <c r="B2" s="635"/>
      <c r="C2" s="635"/>
      <c r="D2" s="635"/>
      <c r="E2" s="635"/>
    </row>
    <row r="4" spans="1:5">
      <c r="A4" s="604"/>
      <c r="B4" s="604"/>
      <c r="C4" s="563" t="s">
        <v>6</v>
      </c>
      <c r="D4" s="563" t="s">
        <v>7</v>
      </c>
      <c r="E4" s="563" t="s">
        <v>8</v>
      </c>
    </row>
    <row r="5" spans="1:5">
      <c r="A5" s="604"/>
      <c r="B5" s="604"/>
      <c r="C5" s="1610" t="s">
        <v>1724</v>
      </c>
      <c r="D5" s="1611"/>
      <c r="E5" s="1612"/>
    </row>
    <row r="6" spans="1:5">
      <c r="A6" s="604"/>
      <c r="B6" s="604"/>
      <c r="C6" s="1613" t="s">
        <v>1725</v>
      </c>
      <c r="D6" s="1609"/>
      <c r="E6" s="1605" t="s">
        <v>1726</v>
      </c>
    </row>
    <row r="7" spans="1:5">
      <c r="A7" s="604"/>
      <c r="B7" s="604"/>
      <c r="C7" s="609"/>
      <c r="D7" s="563" t="s">
        <v>1727</v>
      </c>
      <c r="E7" s="1606"/>
    </row>
    <row r="8" spans="1:5">
      <c r="A8" s="610">
        <v>1</v>
      </c>
      <c r="B8" s="611" t="s">
        <v>1687</v>
      </c>
      <c r="C8" s="563"/>
      <c r="D8" s="563"/>
      <c r="E8" s="153"/>
    </row>
    <row r="9" spans="1:5">
      <c r="A9" s="146">
        <v>2</v>
      </c>
      <c r="B9" s="615" t="s">
        <v>1688</v>
      </c>
      <c r="C9" s="563"/>
      <c r="D9" s="563"/>
      <c r="E9" s="563"/>
    </row>
    <row r="10" spans="1:5">
      <c r="A10" s="146">
        <v>3</v>
      </c>
      <c r="B10" s="208" t="s">
        <v>1689</v>
      </c>
      <c r="C10" s="208"/>
      <c r="D10" s="208"/>
      <c r="E10" s="208"/>
    </row>
    <row r="11" spans="1:5">
      <c r="A11" s="146">
        <v>4</v>
      </c>
      <c r="B11" s="208" t="s">
        <v>1690</v>
      </c>
      <c r="C11" s="208"/>
      <c r="D11" s="208"/>
      <c r="E11" s="208"/>
    </row>
    <row r="12" spans="1:5">
      <c r="A12" s="146">
        <v>5</v>
      </c>
      <c r="B12" s="208" t="s">
        <v>1691</v>
      </c>
      <c r="C12" s="208"/>
      <c r="D12" s="208"/>
      <c r="E12" s="208"/>
    </row>
    <row r="13" spans="1:5">
      <c r="A13" s="146">
        <v>6</v>
      </c>
      <c r="B13" s="208" t="s">
        <v>1692</v>
      </c>
      <c r="C13" s="208"/>
      <c r="D13" s="208"/>
      <c r="E13" s="208"/>
    </row>
    <row r="14" spans="1:5">
      <c r="A14" s="146">
        <v>7</v>
      </c>
      <c r="B14" s="615" t="s">
        <v>1693</v>
      </c>
      <c r="C14" s="563"/>
      <c r="D14" s="563"/>
      <c r="E14" s="563"/>
    </row>
    <row r="15" spans="1:5">
      <c r="A15" s="146">
        <v>8</v>
      </c>
      <c r="B15" s="208" t="s">
        <v>1694</v>
      </c>
      <c r="C15" s="208"/>
      <c r="D15" s="208"/>
      <c r="E15" s="208"/>
    </row>
    <row r="16" spans="1:5">
      <c r="A16" s="146">
        <v>9</v>
      </c>
      <c r="B16" s="208" t="s">
        <v>1695</v>
      </c>
      <c r="C16" s="208"/>
      <c r="D16" s="208"/>
      <c r="E16" s="208"/>
    </row>
    <row r="17" spans="1:5">
      <c r="A17" s="146">
        <v>10</v>
      </c>
      <c r="B17" s="208" t="s">
        <v>1696</v>
      </c>
      <c r="C17" s="208"/>
      <c r="D17" s="208"/>
      <c r="E17" s="208"/>
    </row>
    <row r="18" spans="1:5">
      <c r="A18" s="146">
        <v>11</v>
      </c>
      <c r="B18" s="208" t="s">
        <v>1697</v>
      </c>
      <c r="C18" s="208"/>
      <c r="D18" s="208"/>
      <c r="E18" s="208"/>
    </row>
    <row r="19" spans="1:5">
      <c r="A19" s="146">
        <v>12</v>
      </c>
      <c r="B19" s="208" t="s">
        <v>1692</v>
      </c>
      <c r="C19" s="208"/>
      <c r="D19" s="208"/>
      <c r="E19" s="208"/>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sheetPr>
    <tabColor rgb="FF0070C0"/>
    <pageSetUpPr fitToPage="1"/>
  </sheetPr>
  <dimension ref="B2:L17"/>
  <sheetViews>
    <sheetView showGridLines="0" zoomScaleNormal="100" workbookViewId="0"/>
  </sheetViews>
  <sheetFormatPr defaultColWidth="9.109375" defaultRowHeight="14.4"/>
  <sheetData>
    <row r="2" spans="2:12">
      <c r="B2" t="s">
        <v>1877</v>
      </c>
    </row>
    <row r="3" spans="2:12">
      <c r="B3" t="s">
        <v>1878</v>
      </c>
    </row>
    <row r="5" spans="2:12">
      <c r="B5" s="1196" t="s">
        <v>1728</v>
      </c>
      <c r="C5" s="1197"/>
      <c r="D5" s="1197"/>
      <c r="E5" s="1197"/>
      <c r="F5" s="1197"/>
      <c r="G5" s="1197"/>
      <c r="H5" s="1197"/>
      <c r="I5" s="1197"/>
      <c r="J5" s="1197"/>
      <c r="K5" s="1197"/>
      <c r="L5" s="1198"/>
    </row>
    <row r="6" spans="2:12">
      <c r="B6" s="1199" t="s">
        <v>1729</v>
      </c>
      <c r="C6" s="1195"/>
      <c r="D6" s="1195"/>
      <c r="E6" s="1195"/>
      <c r="F6" s="1195"/>
      <c r="G6" s="1195"/>
      <c r="H6" s="1195"/>
      <c r="I6" s="1195"/>
      <c r="J6" s="1195"/>
      <c r="K6" s="1195"/>
      <c r="L6" s="1200"/>
    </row>
    <row r="7" spans="2:12" ht="22.5" customHeight="1">
      <c r="B7" s="1199" t="s">
        <v>1730</v>
      </c>
      <c r="C7" s="1195"/>
      <c r="D7" s="1195"/>
      <c r="E7" s="1195"/>
      <c r="F7" s="1195"/>
      <c r="G7" s="1195"/>
      <c r="H7" s="1195"/>
      <c r="I7" s="1195"/>
      <c r="J7" s="1195"/>
      <c r="K7" s="1195"/>
      <c r="L7" s="1200"/>
    </row>
    <row r="8" spans="2:12">
      <c r="B8" s="1199" t="s">
        <v>1731</v>
      </c>
      <c r="C8" s="1195"/>
      <c r="D8" s="1195"/>
      <c r="E8" s="1195"/>
      <c r="F8" s="1195"/>
      <c r="G8" s="1195"/>
      <c r="H8" s="1195"/>
      <c r="I8" s="1195"/>
      <c r="J8" s="1195"/>
      <c r="K8" s="1195"/>
      <c r="L8" s="1200"/>
    </row>
    <row r="9" spans="2:12" ht="22.5" customHeight="1">
      <c r="B9" s="1199" t="s">
        <v>1732</v>
      </c>
      <c r="C9" s="1195"/>
      <c r="D9" s="1195"/>
      <c r="E9" s="1195"/>
      <c r="F9" s="1195"/>
      <c r="G9" s="1195"/>
      <c r="H9" s="1195"/>
      <c r="I9" s="1195"/>
      <c r="J9" s="1195"/>
      <c r="K9" s="1195"/>
      <c r="L9" s="1200"/>
    </row>
    <row r="10" spans="2:12" ht="22.5" customHeight="1">
      <c r="B10" s="1199" t="s">
        <v>1733</v>
      </c>
      <c r="C10" s="1195"/>
      <c r="D10" s="1195"/>
      <c r="E10" s="1195"/>
      <c r="F10" s="1195"/>
      <c r="G10" s="1195"/>
      <c r="H10" s="1195"/>
      <c r="I10" s="1195"/>
      <c r="J10" s="1195"/>
      <c r="K10" s="1195"/>
      <c r="L10" s="1200"/>
    </row>
    <row r="11" spans="2:12">
      <c r="B11" s="1201" t="s">
        <v>1734</v>
      </c>
      <c r="C11" s="1202"/>
      <c r="D11" s="1202"/>
      <c r="E11" s="1202"/>
      <c r="F11" s="1202"/>
      <c r="G11" s="1202"/>
      <c r="H11" s="1202"/>
      <c r="I11" s="1202"/>
      <c r="J11" s="1202"/>
      <c r="K11" s="1202"/>
      <c r="L11" s="1203"/>
    </row>
    <row r="12" spans="2:12" ht="22.5" customHeight="1"/>
    <row r="13" spans="2:12" ht="22.5" customHeight="1">
      <c r="B13" s="1194"/>
      <c r="C13" s="1194"/>
      <c r="D13" s="1194"/>
      <c r="E13" s="1194"/>
      <c r="F13" s="1194"/>
      <c r="G13" s="1194"/>
      <c r="H13" s="1194"/>
      <c r="I13" s="1194"/>
      <c r="J13" s="1194"/>
      <c r="K13" s="1194"/>
      <c r="L13" s="1194"/>
    </row>
    <row r="14" spans="2:12" ht="22.5" customHeight="1">
      <c r="B14" s="1195"/>
      <c r="C14" s="1195"/>
      <c r="D14" s="1195"/>
      <c r="E14" s="1195"/>
      <c r="F14" s="1195"/>
      <c r="G14" s="1195"/>
      <c r="H14" s="1195"/>
      <c r="I14" s="1195"/>
      <c r="J14" s="1195"/>
      <c r="K14" s="1195"/>
      <c r="L14" s="1195"/>
    </row>
    <row r="15" spans="2:12" ht="22.5" customHeight="1">
      <c r="B15" s="1194"/>
      <c r="C15" s="1194"/>
      <c r="D15" s="1194"/>
      <c r="E15" s="1194"/>
      <c r="F15" s="1194"/>
      <c r="G15" s="1194"/>
      <c r="H15" s="1194"/>
      <c r="I15" s="1194"/>
      <c r="J15" s="1194"/>
      <c r="K15" s="1194"/>
      <c r="L15" s="1194"/>
    </row>
    <row r="16" spans="2:12" ht="22.5" customHeight="1"/>
    <row r="17" ht="22.5" customHeight="1"/>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hyperlink ref="B6:L6" location="'EU MR1'!A1" display="Template EU MR1 - Market risk under the standardised approach"/>
    <hyperlink ref="B7:L7" location="'EU MRB'!A1" display="Table EU MRB: Qualitative disclosure requirements for institutions using the internal Market Risk Models"/>
    <hyperlink ref="B8:L8" location="'EU MR2-A'!A1" display="Šablona EU MR2-A – Tržní riziko podle přístupu interního modelu (IMA)"/>
    <hyperlink ref="B9:L9" location="'EU MR2-B'!A1" display="Šablona EU MR2-B – Tokové výkazy rizikově vážených expozic vůči tržnímu riziku podle přístupu IMA"/>
    <hyperlink ref="B10:L10" location="'EU MR3'!A1" display="Šablona EU MR3 – Hodnoty IMA pro obchodní portfolia"/>
    <hyperlink ref="B11:L11" location="'EU MR4'!A1" display="Šablona EU MR4 – Porovnání odhadů VaR se zisky/ztrátami"/>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9.xml><?xml version="1.0" encoding="utf-8"?>
<worksheet xmlns="http://schemas.openxmlformats.org/spreadsheetml/2006/main" xmlns:r="http://schemas.openxmlformats.org/officeDocument/2006/relationships">
  <sheetPr>
    <tabColor rgb="FF92D050"/>
  </sheetPr>
  <dimension ref="A1:J8"/>
  <sheetViews>
    <sheetView showGridLines="0" view="pageLayout" zoomScaleNormal="100" workbookViewId="0">
      <selection activeCell="B7" sqref="B7"/>
    </sheetView>
  </sheetViews>
  <sheetFormatPr defaultColWidth="11.33203125" defaultRowHeight="14.4"/>
  <cols>
    <col min="1" max="1" width="10.5546875" style="86" customWidth="1"/>
    <col min="2" max="2" width="99.5546875" customWidth="1"/>
    <col min="3" max="3" width="41.5546875" customWidth="1"/>
  </cols>
  <sheetData>
    <row r="1" spans="1:10" ht="21" customHeight="1">
      <c r="A1" s="1622" t="s">
        <v>1735</v>
      </c>
      <c r="B1" s="1622"/>
      <c r="C1" s="1622"/>
      <c r="D1" s="636"/>
      <c r="E1" s="636"/>
      <c r="F1" s="636"/>
      <c r="G1" s="636"/>
      <c r="H1" s="636"/>
      <c r="I1" s="636"/>
      <c r="J1" s="636"/>
    </row>
    <row r="2" spans="1:10" ht="17.25" customHeight="1">
      <c r="A2" s="405"/>
      <c r="C2" s="576" t="s">
        <v>1572</v>
      </c>
    </row>
    <row r="3" spans="1:10" ht="114.6" customHeight="1">
      <c r="A3" s="1042" t="s">
        <v>116</v>
      </c>
      <c r="B3" s="739" t="s">
        <v>1994</v>
      </c>
      <c r="C3" s="342" t="s">
        <v>2212</v>
      </c>
    </row>
    <row r="4" spans="1:10" ht="123" customHeight="1">
      <c r="A4" s="741" t="s">
        <v>119</v>
      </c>
      <c r="B4" s="739" t="s">
        <v>1992</v>
      </c>
      <c r="C4" s="342" t="s">
        <v>2213</v>
      </c>
    </row>
    <row r="5" spans="1:10" ht="71.25" customHeight="1">
      <c r="A5" s="740" t="s">
        <v>154</v>
      </c>
      <c r="B5" s="739" t="s">
        <v>1993</v>
      </c>
      <c r="C5" s="342" t="s">
        <v>2214</v>
      </c>
    </row>
    <row r="7" spans="1:10" ht="42" customHeight="1"/>
    <row r="8" spans="1:10">
      <c r="B8" s="401"/>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sheetPr>
    <tabColor rgb="FF00B0F0"/>
  </sheetPr>
  <dimension ref="B2:L9"/>
  <sheetViews>
    <sheetView showGridLines="0" zoomScaleNormal="100" workbookViewId="0"/>
  </sheetViews>
  <sheetFormatPr defaultRowHeight="14.4"/>
  <sheetData>
    <row r="2" spans="2:12" ht="24.75" customHeight="1">
      <c r="B2" s="582" t="s">
        <v>1851</v>
      </c>
    </row>
    <row r="3" spans="2:12">
      <c r="B3" s="669" t="s">
        <v>1223</v>
      </c>
    </row>
    <row r="5" spans="2:12">
      <c r="B5" s="1196" t="s">
        <v>125</v>
      </c>
      <c r="C5" s="1197"/>
      <c r="D5" s="1197"/>
      <c r="E5" s="1197"/>
      <c r="F5" s="1197"/>
      <c r="G5" s="1197"/>
      <c r="H5" s="1197"/>
      <c r="I5" s="1197"/>
      <c r="J5" s="1197"/>
      <c r="K5" s="1197"/>
      <c r="L5" s="1198"/>
    </row>
    <row r="6" spans="2:12">
      <c r="B6" s="1201" t="s">
        <v>126</v>
      </c>
      <c r="C6" s="1202"/>
      <c r="D6" s="1202"/>
      <c r="E6" s="1202"/>
      <c r="F6" s="1202"/>
      <c r="G6" s="1202"/>
      <c r="H6" s="1202"/>
      <c r="I6" s="1202"/>
      <c r="J6" s="1202"/>
      <c r="K6" s="1202"/>
      <c r="L6" s="1203"/>
    </row>
    <row r="7" spans="2:12" ht="22.5" customHeight="1">
      <c r="B7" s="1194"/>
      <c r="C7" s="1194"/>
      <c r="D7" s="1194"/>
      <c r="E7" s="1194"/>
      <c r="F7" s="1194"/>
      <c r="G7" s="1194"/>
      <c r="H7" s="1194"/>
      <c r="I7" s="1194"/>
      <c r="J7" s="1194"/>
      <c r="K7" s="1194"/>
      <c r="L7" s="1194"/>
    </row>
    <row r="8" spans="2:12" ht="22.5" customHeight="1"/>
    <row r="9" spans="2:12" ht="22.5" customHeight="1"/>
  </sheetData>
  <mergeCells count="3">
    <mergeCell ref="B5:L5"/>
    <mergeCell ref="B6:L6"/>
    <mergeCell ref="B7:L7"/>
  </mergeCells>
  <hyperlinks>
    <hyperlink ref="B5:L5" location="'EU OVA'!A1" display="Tabulka EU OVA – Přístup instituce k řízení rizik"/>
    <hyperlink ref="B6:L6" location="'EU OVB'!A1" display="Tabulka EU OVB – Zpřístupňování informací o systémech správy a řízení"/>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90.xml><?xml version="1.0" encoding="utf-8"?>
<worksheet xmlns="http://schemas.openxmlformats.org/spreadsheetml/2006/main" xmlns:r="http://schemas.openxmlformats.org/officeDocument/2006/relationships">
  <sheetPr>
    <tabColor theme="9" tint="0.79998168889431442"/>
    <pageSetUpPr fitToPage="1"/>
  </sheetPr>
  <dimension ref="A1:H25"/>
  <sheetViews>
    <sheetView showGridLines="0" view="pageLayout" zoomScaleNormal="100" workbookViewId="0">
      <selection activeCell="B6" sqref="B6:L6"/>
    </sheetView>
  </sheetViews>
  <sheetFormatPr defaultColWidth="11.33203125" defaultRowHeight="14.4"/>
  <cols>
    <col min="1" max="1" width="6.6640625" style="548" customWidth="1"/>
    <col min="2" max="2" width="41.6640625" customWidth="1"/>
    <col min="3" max="3" width="22.6640625" customWidth="1"/>
    <col min="4" max="4" width="15.33203125" customWidth="1"/>
    <col min="6" max="6" width="50.88671875" customWidth="1"/>
    <col min="7" max="7" width="7.33203125" customWidth="1"/>
    <col min="8" max="8" width="42" customWidth="1"/>
  </cols>
  <sheetData>
    <row r="1" spans="1:8" s="404" customFormat="1" ht="40.5" customHeight="1">
      <c r="A1" s="756" t="s">
        <v>1729</v>
      </c>
      <c r="B1" s="737"/>
      <c r="C1" s="738"/>
      <c r="D1" s="637"/>
      <c r="G1" s="91"/>
      <c r="H1" s="91"/>
    </row>
    <row r="2" spans="1:8">
      <c r="A2" s="989"/>
      <c r="B2" s="990"/>
      <c r="C2" s="934" t="s">
        <v>6</v>
      </c>
      <c r="F2" s="87"/>
      <c r="G2" s="87"/>
    </row>
    <row r="3" spans="1:8" ht="38.25" customHeight="1">
      <c r="A3" s="987"/>
      <c r="B3" s="742"/>
      <c r="C3" s="743" t="s">
        <v>1592</v>
      </c>
      <c r="F3" s="87"/>
      <c r="G3" s="87"/>
    </row>
    <row r="4" spans="1:8">
      <c r="A4" s="987"/>
      <c r="B4" s="744" t="s">
        <v>1736</v>
      </c>
      <c r="C4" s="745"/>
      <c r="F4" s="87"/>
      <c r="G4" s="638"/>
    </row>
    <row r="5" spans="1:8" ht="15.75" customHeight="1">
      <c r="A5" s="988">
        <v>1</v>
      </c>
      <c r="B5" s="746" t="s">
        <v>1737</v>
      </c>
      <c r="C5" s="747"/>
      <c r="F5" s="87"/>
      <c r="G5" s="638"/>
    </row>
    <row r="6" spans="1:8">
      <c r="A6" s="988">
        <v>2</v>
      </c>
      <c r="B6" s="746" t="s">
        <v>1738</v>
      </c>
      <c r="C6" s="747"/>
      <c r="F6" s="87"/>
      <c r="G6" s="638"/>
    </row>
    <row r="7" spans="1:8">
      <c r="A7" s="988">
        <v>3</v>
      </c>
      <c r="B7" s="746" t="s">
        <v>1739</v>
      </c>
      <c r="C7" s="747"/>
      <c r="F7" s="87"/>
      <c r="G7" s="638"/>
    </row>
    <row r="8" spans="1:8">
      <c r="A8" s="988">
        <v>4</v>
      </c>
      <c r="B8" s="746" t="s">
        <v>1740</v>
      </c>
      <c r="C8" s="747"/>
    </row>
    <row r="9" spans="1:8">
      <c r="A9" s="988"/>
      <c r="B9" s="748" t="s">
        <v>1741</v>
      </c>
      <c r="C9" s="745"/>
    </row>
    <row r="10" spans="1:8">
      <c r="A10" s="988">
        <v>5</v>
      </c>
      <c r="B10" s="749" t="s">
        <v>1742</v>
      </c>
      <c r="C10" s="747"/>
    </row>
    <row r="11" spans="1:8">
      <c r="A11" s="988">
        <v>6</v>
      </c>
      <c r="B11" s="749" t="s">
        <v>1743</v>
      </c>
      <c r="C11" s="747"/>
    </row>
    <row r="12" spans="1:8">
      <c r="A12" s="988">
        <v>7</v>
      </c>
      <c r="B12" s="749" t="s">
        <v>1744</v>
      </c>
      <c r="C12" s="747"/>
    </row>
    <row r="13" spans="1:8">
      <c r="A13" s="988">
        <v>8</v>
      </c>
      <c r="B13" s="742" t="s">
        <v>1995</v>
      </c>
      <c r="C13" s="747"/>
    </row>
    <row r="14" spans="1:8">
      <c r="A14" s="988">
        <v>9</v>
      </c>
      <c r="B14" s="742" t="s">
        <v>42</v>
      </c>
      <c r="C14" s="747"/>
    </row>
    <row r="15" spans="1:8">
      <c r="B15" s="548"/>
      <c r="C15" s="548"/>
      <c r="D15" s="548"/>
      <c r="E15" s="548"/>
      <c r="F15" s="548"/>
    </row>
    <row r="16" spans="1:8">
      <c r="B16" s="548"/>
      <c r="C16" s="548"/>
      <c r="D16" s="548"/>
      <c r="E16" s="548"/>
      <c r="F16" s="548"/>
    </row>
    <row r="17" spans="2:6">
      <c r="B17" s="548"/>
      <c r="C17" s="548"/>
      <c r="D17" s="548"/>
      <c r="E17" s="548"/>
      <c r="F17" s="548"/>
    </row>
    <row r="18" spans="2:6" ht="50.25" customHeight="1">
      <c r="B18" s="548"/>
      <c r="C18" s="548"/>
      <c r="D18" s="548"/>
      <c r="E18" s="548"/>
      <c r="F18" s="548"/>
    </row>
    <row r="19" spans="2:6" ht="50.25" customHeight="1">
      <c r="B19" s="548"/>
      <c r="C19" s="548"/>
      <c r="D19" s="548"/>
      <c r="E19" s="548"/>
      <c r="F19" s="548"/>
    </row>
    <row r="20" spans="2:6">
      <c r="B20" s="548"/>
      <c r="C20" s="548"/>
      <c r="D20" s="548"/>
      <c r="E20" s="548"/>
      <c r="F20" s="548"/>
    </row>
    <row r="21" spans="2:6">
      <c r="B21" s="548"/>
      <c r="C21" s="548"/>
      <c r="D21" s="548"/>
      <c r="E21" s="548"/>
      <c r="F21" s="548"/>
    </row>
    <row r="22" spans="2:6">
      <c r="B22" s="548"/>
      <c r="C22" s="548"/>
      <c r="D22" s="548"/>
      <c r="E22" s="548"/>
      <c r="F22" s="548"/>
    </row>
    <row r="23" spans="2:6">
      <c r="B23" s="548"/>
      <c r="C23" s="548"/>
      <c r="D23" s="548"/>
      <c r="E23" s="548"/>
      <c r="F23" s="548"/>
    </row>
    <row r="24" spans="2:6">
      <c r="B24" s="548"/>
      <c r="C24" s="548"/>
      <c r="D24" s="548"/>
      <c r="E24" s="548"/>
      <c r="F24" s="548"/>
    </row>
    <row r="25" spans="2:6">
      <c r="B25" s="548"/>
      <c r="C25" s="548"/>
      <c r="D25" s="548"/>
      <c r="E25" s="548"/>
      <c r="F25" s="548"/>
    </row>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sheetPr>
    <tabColor theme="5" tint="0.79998168889431442"/>
  </sheetPr>
  <dimension ref="A1:G50"/>
  <sheetViews>
    <sheetView showGridLines="0" view="pageLayout" zoomScaleNormal="130" workbookViewId="0">
      <selection activeCell="B6" sqref="B6:L6"/>
    </sheetView>
  </sheetViews>
  <sheetFormatPr defaultColWidth="11.33203125" defaultRowHeight="14.4"/>
  <cols>
    <col min="1" max="1" width="11.33203125" style="61" customWidth="1"/>
    <col min="2" max="2" width="94.33203125" style="1" customWidth="1"/>
    <col min="3" max="3" width="27.33203125" style="1" customWidth="1"/>
    <col min="4" max="16384" width="11.33203125" style="1"/>
  </cols>
  <sheetData>
    <row r="1" spans="1:3" ht="22.5" customHeight="1">
      <c r="A1" s="991" t="s">
        <v>1745</v>
      </c>
    </row>
    <row r="2" spans="1:3" ht="39.75" customHeight="1">
      <c r="B2" s="639"/>
      <c r="C2" s="640" t="s">
        <v>1572</v>
      </c>
    </row>
    <row r="3" spans="1:3" ht="78.75" customHeight="1">
      <c r="A3" s="641" t="s">
        <v>1746</v>
      </c>
      <c r="B3" s="642" t="s">
        <v>1747</v>
      </c>
      <c r="C3" s="643"/>
    </row>
    <row r="4" spans="1:3" ht="138">
      <c r="A4" s="644" t="s">
        <v>1748</v>
      </c>
      <c r="B4" s="645" t="s">
        <v>1749</v>
      </c>
      <c r="C4" s="643"/>
    </row>
    <row r="5" spans="1:3" ht="36" customHeight="1">
      <c r="A5" s="1623" t="s">
        <v>1750</v>
      </c>
      <c r="B5" s="1624"/>
      <c r="C5" s="19"/>
    </row>
    <row r="6" spans="1:3" ht="65.25" customHeight="1">
      <c r="A6" s="646" t="s">
        <v>1751</v>
      </c>
      <c r="B6" s="647" t="s">
        <v>1752</v>
      </c>
      <c r="C6" s="19"/>
    </row>
    <row r="7" spans="1:3" ht="94.5" customHeight="1">
      <c r="A7" s="646" t="s">
        <v>133</v>
      </c>
      <c r="B7" s="648" t="s">
        <v>1753</v>
      </c>
      <c r="C7" s="19"/>
    </row>
    <row r="8" spans="1:3" ht="41.4">
      <c r="A8" s="649"/>
      <c r="B8" s="650" t="s">
        <v>1754</v>
      </c>
      <c r="C8" s="651"/>
    </row>
    <row r="9" spans="1:3" ht="24" customHeight="1">
      <c r="A9" s="652" t="s">
        <v>136</v>
      </c>
      <c r="B9" s="653" t="s">
        <v>1755</v>
      </c>
      <c r="C9" s="654"/>
    </row>
    <row r="10" spans="1:3" ht="39.75" customHeight="1">
      <c r="A10" s="652" t="s">
        <v>1756</v>
      </c>
      <c r="B10" s="653" t="s">
        <v>1757</v>
      </c>
      <c r="C10" s="654"/>
    </row>
    <row r="11" spans="1:3" ht="15" customHeight="1">
      <c r="A11" s="652" t="s">
        <v>1758</v>
      </c>
      <c r="B11" s="653" t="s">
        <v>1759</v>
      </c>
      <c r="C11" s="654"/>
    </row>
    <row r="12" spans="1:3" ht="15" customHeight="1">
      <c r="A12" s="655" t="s">
        <v>1760</v>
      </c>
      <c r="B12" s="653" t="s">
        <v>1761</v>
      </c>
      <c r="C12" s="654"/>
    </row>
    <row r="13" spans="1:3" ht="27" customHeight="1">
      <c r="A13" s="655" t="s">
        <v>1762</v>
      </c>
      <c r="B13" s="653" t="s">
        <v>1763</v>
      </c>
      <c r="C13" s="654"/>
    </row>
    <row r="14" spans="1:3" ht="29.25" customHeight="1">
      <c r="A14" s="655" t="s">
        <v>1764</v>
      </c>
      <c r="B14" s="653" t="s">
        <v>1765</v>
      </c>
      <c r="C14" s="654"/>
    </row>
    <row r="15" spans="1:3" ht="51" customHeight="1">
      <c r="A15" s="655" t="s">
        <v>1766</v>
      </c>
      <c r="B15" s="653" t="s">
        <v>1767</v>
      </c>
      <c r="C15" s="654"/>
    </row>
    <row r="16" spans="1:3" ht="25.5" customHeight="1">
      <c r="A16" s="655" t="s">
        <v>1768</v>
      </c>
      <c r="B16" s="653" t="s">
        <v>1769</v>
      </c>
      <c r="C16" s="654"/>
    </row>
    <row r="17" spans="1:3" ht="46.5" customHeight="1">
      <c r="A17" s="655" t="s">
        <v>1770</v>
      </c>
      <c r="B17" s="653" t="s">
        <v>1771</v>
      </c>
      <c r="C17" s="654"/>
    </row>
    <row r="18" spans="1:3" ht="15" customHeight="1">
      <c r="A18" s="652" t="s">
        <v>1772</v>
      </c>
      <c r="B18" s="653" t="s">
        <v>1773</v>
      </c>
      <c r="C18" s="654"/>
    </row>
    <row r="19" spans="1:3" ht="60" customHeight="1">
      <c r="A19" s="655" t="s">
        <v>1760</v>
      </c>
      <c r="B19" s="653" t="s">
        <v>1774</v>
      </c>
      <c r="C19" s="654"/>
    </row>
    <row r="20" spans="1:3" ht="15" customHeight="1">
      <c r="A20" s="655" t="s">
        <v>1762</v>
      </c>
      <c r="B20" s="653" t="s">
        <v>1775</v>
      </c>
      <c r="C20" s="654"/>
    </row>
    <row r="21" spans="1:3" ht="24" customHeight="1">
      <c r="A21" s="656" t="s">
        <v>1764</v>
      </c>
      <c r="B21" s="657" t="s">
        <v>1776</v>
      </c>
      <c r="C21" s="658"/>
    </row>
    <row r="22" spans="1:3" ht="57.75" customHeight="1">
      <c r="A22" s="646" t="s">
        <v>1777</v>
      </c>
      <c r="B22" s="659" t="s">
        <v>1778</v>
      </c>
      <c r="C22" s="19"/>
    </row>
    <row r="23" spans="1:3" ht="58.5" customHeight="1">
      <c r="A23" s="646" t="s">
        <v>1779</v>
      </c>
      <c r="B23" s="660" t="s">
        <v>1780</v>
      </c>
      <c r="C23" s="19"/>
    </row>
    <row r="24" spans="1:3" ht="55.2" customHeight="1">
      <c r="A24" s="1623" t="s">
        <v>1781</v>
      </c>
      <c r="B24" s="1625"/>
      <c r="C24" s="19"/>
    </row>
    <row r="25" spans="1:3" ht="53.25" customHeight="1">
      <c r="A25" s="646" t="s">
        <v>1751</v>
      </c>
      <c r="B25" s="647" t="s">
        <v>1782</v>
      </c>
      <c r="C25" s="19"/>
    </row>
    <row r="26" spans="1:3" ht="88.5" customHeight="1">
      <c r="A26" s="646" t="s">
        <v>133</v>
      </c>
      <c r="B26" s="647" t="s">
        <v>1783</v>
      </c>
      <c r="C26" s="19"/>
    </row>
    <row r="27" spans="1:3" ht="36" customHeight="1">
      <c r="A27" s="649" t="s">
        <v>136</v>
      </c>
      <c r="B27" s="661" t="s">
        <v>1784</v>
      </c>
      <c r="C27" s="651"/>
    </row>
    <row r="28" spans="1:3" ht="29.25" customHeight="1">
      <c r="A28" s="655" t="s">
        <v>1760</v>
      </c>
      <c r="B28" s="662" t="s">
        <v>1785</v>
      </c>
      <c r="C28" s="654"/>
    </row>
    <row r="29" spans="1:3" ht="15" customHeight="1">
      <c r="A29" s="655" t="s">
        <v>1762</v>
      </c>
      <c r="B29" s="662" t="s">
        <v>1786</v>
      </c>
      <c r="C29" s="654"/>
    </row>
    <row r="30" spans="1:3" ht="15" customHeight="1">
      <c r="A30" s="655" t="s">
        <v>1764</v>
      </c>
      <c r="B30" s="662" t="s">
        <v>1787</v>
      </c>
      <c r="C30" s="654"/>
    </row>
    <row r="31" spans="1:3" ht="15" customHeight="1">
      <c r="A31" s="646" t="s">
        <v>1756</v>
      </c>
      <c r="B31" s="659" t="s">
        <v>1788</v>
      </c>
      <c r="C31" s="19"/>
    </row>
    <row r="32" spans="1:3" ht="30" customHeight="1">
      <c r="A32" s="646" t="s">
        <v>1758</v>
      </c>
      <c r="B32" s="659" t="s">
        <v>1789</v>
      </c>
      <c r="C32" s="19"/>
    </row>
    <row r="33" spans="1:7" ht="26.25" customHeight="1">
      <c r="A33" s="646" t="s">
        <v>1772</v>
      </c>
      <c r="B33" s="659" t="s">
        <v>1790</v>
      </c>
      <c r="C33" s="19"/>
    </row>
    <row r="34" spans="1:7" ht="54" customHeight="1">
      <c r="A34" s="646" t="s">
        <v>1777</v>
      </c>
      <c r="B34" s="660" t="s">
        <v>1791</v>
      </c>
      <c r="C34" s="19"/>
    </row>
    <row r="35" spans="1:7" ht="55.95" customHeight="1">
      <c r="A35" s="646" t="s">
        <v>1779</v>
      </c>
      <c r="B35" s="660" t="s">
        <v>1792</v>
      </c>
      <c r="C35" s="19"/>
    </row>
    <row r="36" spans="1:7" ht="40.200000000000003" customHeight="1">
      <c r="A36" s="1623" t="s">
        <v>1793</v>
      </c>
      <c r="B36" s="1625"/>
      <c r="C36" s="19"/>
    </row>
    <row r="37" spans="1:7" ht="54.6" customHeight="1">
      <c r="A37" s="646" t="s">
        <v>1751</v>
      </c>
      <c r="B37" s="647" t="s">
        <v>1794</v>
      </c>
      <c r="C37" s="19"/>
    </row>
    <row r="38" spans="1:7" ht="81" customHeight="1">
      <c r="A38" s="646" t="s">
        <v>133</v>
      </c>
      <c r="B38" s="647" t="s">
        <v>1795</v>
      </c>
      <c r="C38" s="19"/>
    </row>
    <row r="39" spans="1:7" ht="40.200000000000003" customHeight="1">
      <c r="A39" s="649" t="s">
        <v>136</v>
      </c>
      <c r="B39" s="663" t="s">
        <v>1796</v>
      </c>
      <c r="C39" s="651"/>
      <c r="G39" s="664"/>
    </row>
    <row r="40" spans="1:7" ht="68.25" customHeight="1">
      <c r="A40" s="655" t="s">
        <v>1760</v>
      </c>
      <c r="B40" s="653" t="s">
        <v>1797</v>
      </c>
      <c r="C40" s="654"/>
    </row>
    <row r="41" spans="1:7" ht="33.75" customHeight="1">
      <c r="A41" s="655" t="s">
        <v>1762</v>
      </c>
      <c r="B41" s="653" t="s">
        <v>1798</v>
      </c>
      <c r="C41" s="654"/>
    </row>
    <row r="42" spans="1:7" ht="60" customHeight="1">
      <c r="A42" s="655" t="s">
        <v>1764</v>
      </c>
      <c r="B42" s="653" t="s">
        <v>1799</v>
      </c>
      <c r="C42" s="658"/>
    </row>
    <row r="43" spans="1:7" ht="15" customHeight="1">
      <c r="A43" s="646" t="s">
        <v>1756</v>
      </c>
      <c r="B43" s="647" t="s">
        <v>1788</v>
      </c>
      <c r="C43" s="19"/>
    </row>
    <row r="44" spans="1:7" ht="32.25" customHeight="1">
      <c r="A44" s="646" t="s">
        <v>1758</v>
      </c>
      <c r="B44" s="647" t="s">
        <v>1789</v>
      </c>
      <c r="C44" s="19"/>
    </row>
    <row r="45" spans="1:7" ht="15" customHeight="1">
      <c r="A45" s="646" t="s">
        <v>1772</v>
      </c>
      <c r="B45" s="647" t="s">
        <v>1790</v>
      </c>
      <c r="C45" s="19"/>
    </row>
    <row r="46" spans="1:7" ht="72" customHeight="1">
      <c r="A46" s="646" t="s">
        <v>1777</v>
      </c>
      <c r="B46" s="660" t="s">
        <v>1800</v>
      </c>
      <c r="C46" s="19"/>
    </row>
    <row r="47" spans="1:7" ht="64.5" customHeight="1">
      <c r="A47" s="646" t="s">
        <v>1779</v>
      </c>
      <c r="B47" s="660" t="s">
        <v>1801</v>
      </c>
      <c r="C47" s="19"/>
    </row>
    <row r="48" spans="1:7" ht="95.25" customHeight="1">
      <c r="A48" s="646" t="s">
        <v>1802</v>
      </c>
      <c r="B48" s="660" t="s">
        <v>1803</v>
      </c>
      <c r="C48" s="19"/>
    </row>
    <row r="49" spans="1:2">
      <c r="A49" s="665"/>
      <c r="B49" s="639"/>
    </row>
    <row r="50" spans="1:2" ht="96.75" customHeight="1"/>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sheetPr>
    <tabColor theme="9" tint="0.79998168889431442"/>
    <pageSetUpPr fitToPage="1"/>
  </sheetPr>
  <dimension ref="A1:D19"/>
  <sheetViews>
    <sheetView showGridLines="0" view="pageLayout" zoomScaleNormal="100" workbookViewId="0">
      <selection activeCell="B6" sqref="B6:L6"/>
    </sheetView>
  </sheetViews>
  <sheetFormatPr defaultColWidth="11.33203125" defaultRowHeight="14.4"/>
  <cols>
    <col min="1" max="1" width="5.5546875" style="58" customWidth="1"/>
    <col min="2" max="2" width="65" customWidth="1"/>
    <col min="3" max="3" width="12.33203125" customWidth="1"/>
    <col min="4" max="4" width="14.6640625" customWidth="1"/>
  </cols>
  <sheetData>
    <row r="1" spans="1:4" ht="26.25" customHeight="1">
      <c r="A1" s="756" t="s">
        <v>1731</v>
      </c>
    </row>
    <row r="2" spans="1:4">
      <c r="A2" s="61"/>
      <c r="B2" s="1"/>
      <c r="C2" s="1"/>
      <c r="D2" s="1"/>
    </row>
    <row r="3" spans="1:4">
      <c r="A3" s="1626"/>
      <c r="B3" s="1627"/>
      <c r="C3" s="753" t="s">
        <v>6</v>
      </c>
      <c r="D3" s="753" t="s">
        <v>7</v>
      </c>
    </row>
    <row r="4" spans="1:4" ht="27.75" customHeight="1">
      <c r="A4" s="1628"/>
      <c r="B4" s="1629"/>
      <c r="C4" s="753" t="s">
        <v>1592</v>
      </c>
      <c r="D4" s="753" t="s">
        <v>462</v>
      </c>
    </row>
    <row r="5" spans="1:4" ht="21.75" customHeight="1">
      <c r="A5" s="750">
        <v>1</v>
      </c>
      <c r="B5" s="751" t="s">
        <v>1999</v>
      </c>
      <c r="C5" s="752"/>
      <c r="D5" s="752"/>
    </row>
    <row r="6" spans="1:4" ht="27" customHeight="1">
      <c r="A6" s="753" t="s">
        <v>6</v>
      </c>
      <c r="B6" s="752" t="s">
        <v>1996</v>
      </c>
      <c r="C6" s="754"/>
      <c r="D6" s="752"/>
    </row>
    <row r="7" spans="1:4" ht="42.75" customHeight="1">
      <c r="A7" s="753" t="s">
        <v>7</v>
      </c>
      <c r="B7" s="755" t="s">
        <v>1804</v>
      </c>
      <c r="C7" s="754"/>
      <c r="D7" s="752"/>
    </row>
    <row r="8" spans="1:4" ht="21" customHeight="1">
      <c r="A8" s="750">
        <v>2</v>
      </c>
      <c r="B8" s="751" t="s">
        <v>2000</v>
      </c>
      <c r="C8" s="752"/>
      <c r="D8" s="752"/>
    </row>
    <row r="9" spans="1:4" ht="32.25" customHeight="1">
      <c r="A9" s="753" t="s">
        <v>6</v>
      </c>
      <c r="B9" s="752" t="s">
        <v>1997</v>
      </c>
      <c r="C9" s="754"/>
      <c r="D9" s="752"/>
    </row>
    <row r="10" spans="1:4" ht="48.75" customHeight="1">
      <c r="A10" s="753" t="s">
        <v>7</v>
      </c>
      <c r="B10" s="755" t="s">
        <v>1998</v>
      </c>
      <c r="C10" s="754"/>
      <c r="D10" s="752"/>
    </row>
    <row r="11" spans="1:4" ht="22.5" customHeight="1">
      <c r="A11" s="750">
        <v>3</v>
      </c>
      <c r="B11" s="751" t="s">
        <v>2001</v>
      </c>
      <c r="C11" s="752"/>
      <c r="D11" s="752"/>
    </row>
    <row r="12" spans="1:4" ht="53.25" customHeight="1">
      <c r="A12" s="753" t="s">
        <v>6</v>
      </c>
      <c r="B12" s="755" t="s">
        <v>1805</v>
      </c>
      <c r="C12" s="754"/>
      <c r="D12" s="752"/>
    </row>
    <row r="13" spans="1:4" ht="24" customHeight="1">
      <c r="A13" s="753" t="s">
        <v>7</v>
      </c>
      <c r="B13" s="752" t="s">
        <v>1806</v>
      </c>
      <c r="C13" s="754"/>
      <c r="D13" s="752"/>
    </row>
    <row r="14" spans="1:4" ht="26.25" customHeight="1">
      <c r="A14" s="750">
        <v>4</v>
      </c>
      <c r="B14" s="752" t="s">
        <v>2002</v>
      </c>
      <c r="C14" s="752"/>
      <c r="D14" s="752"/>
    </row>
    <row r="15" spans="1:4" ht="39.75" customHeight="1">
      <c r="A15" s="753" t="s">
        <v>6</v>
      </c>
      <c r="B15" s="755" t="s">
        <v>1807</v>
      </c>
      <c r="C15" s="754"/>
      <c r="D15" s="752"/>
    </row>
    <row r="16" spans="1:4" ht="31.5" customHeight="1">
      <c r="A16" s="753" t="s">
        <v>7</v>
      </c>
      <c r="B16" s="755" t="s">
        <v>1808</v>
      </c>
      <c r="C16" s="754"/>
      <c r="D16" s="752"/>
    </row>
    <row r="17" spans="1:4" ht="52.5" customHeight="1">
      <c r="A17" s="753" t="s">
        <v>8</v>
      </c>
      <c r="B17" s="755" t="s">
        <v>1809</v>
      </c>
      <c r="C17" s="754"/>
      <c r="D17" s="752"/>
    </row>
    <row r="18" spans="1:4">
      <c r="A18" s="750">
        <v>5</v>
      </c>
      <c r="B18" s="752" t="s">
        <v>1810</v>
      </c>
      <c r="C18" s="752"/>
      <c r="D18" s="752"/>
    </row>
    <row r="19" spans="1:4">
      <c r="A19" s="750">
        <v>6</v>
      </c>
      <c r="B19" s="751" t="s">
        <v>42</v>
      </c>
      <c r="C19" s="752"/>
      <c r="D19" s="752"/>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sheetPr>
    <tabColor theme="9" tint="0.79998168889431442"/>
    <pageSetUpPr fitToPage="1"/>
  </sheetPr>
  <dimension ref="A1:I17"/>
  <sheetViews>
    <sheetView showGridLines="0" view="pageLayout" zoomScaleNormal="100" workbookViewId="0">
      <selection activeCell="B6" sqref="B6:L6"/>
    </sheetView>
  </sheetViews>
  <sheetFormatPr defaultColWidth="11.33203125" defaultRowHeight="14.4"/>
  <cols>
    <col min="1" max="1" width="3.5546875" customWidth="1"/>
    <col min="2" max="2" width="50.109375" customWidth="1"/>
    <col min="6" max="6" width="15.33203125" customWidth="1"/>
  </cols>
  <sheetData>
    <row r="1" spans="1:9" ht="15.75" customHeight="1">
      <c r="A1" s="756" t="s">
        <v>1732</v>
      </c>
      <c r="C1" s="666"/>
      <c r="D1" s="666"/>
      <c r="E1" s="666"/>
      <c r="F1" s="666"/>
    </row>
    <row r="2" spans="1:9" ht="15.75" customHeight="1">
      <c r="A2" s="666"/>
      <c r="B2" s="666"/>
      <c r="C2" s="666"/>
      <c r="D2" s="666"/>
      <c r="E2" s="666"/>
      <c r="F2" s="666"/>
    </row>
    <row r="4" spans="1:9">
      <c r="A4" s="1630"/>
      <c r="B4" s="1631"/>
      <c r="C4" s="757" t="s">
        <v>6</v>
      </c>
      <c r="D4" s="757" t="s">
        <v>7</v>
      </c>
      <c r="E4" s="757" t="s">
        <v>8</v>
      </c>
      <c r="F4" s="757" t="s">
        <v>43</v>
      </c>
      <c r="G4" s="753" t="s">
        <v>44</v>
      </c>
      <c r="H4" s="757" t="s">
        <v>166</v>
      </c>
      <c r="I4" s="757" t="s">
        <v>167</v>
      </c>
    </row>
    <row r="5" spans="1:9" ht="43.2">
      <c r="A5" s="1632"/>
      <c r="B5" s="1633"/>
      <c r="C5" s="757" t="s">
        <v>1811</v>
      </c>
      <c r="D5" s="757" t="s">
        <v>1812</v>
      </c>
      <c r="E5" s="757" t="s">
        <v>1813</v>
      </c>
      <c r="F5" s="757" t="s">
        <v>1814</v>
      </c>
      <c r="G5" s="753" t="s">
        <v>963</v>
      </c>
      <c r="H5" s="757" t="s">
        <v>1815</v>
      </c>
      <c r="I5" s="757" t="s">
        <v>1816</v>
      </c>
    </row>
    <row r="6" spans="1:9" ht="28.8">
      <c r="A6" s="761">
        <v>1</v>
      </c>
      <c r="B6" s="748" t="s">
        <v>1817</v>
      </c>
      <c r="C6" s="758"/>
      <c r="D6" s="758"/>
      <c r="E6" s="758"/>
      <c r="F6" s="758"/>
      <c r="G6" s="752"/>
      <c r="H6" s="758"/>
      <c r="I6" s="758"/>
    </row>
    <row r="7" spans="1:9" ht="23.25" customHeight="1">
      <c r="A7" s="762" t="s">
        <v>1818</v>
      </c>
      <c r="B7" s="759" t="s">
        <v>1819</v>
      </c>
      <c r="C7" s="759"/>
      <c r="D7" s="759"/>
      <c r="E7" s="759"/>
      <c r="F7" s="759"/>
      <c r="G7" s="752"/>
      <c r="H7" s="759"/>
      <c r="I7" s="759"/>
    </row>
    <row r="8" spans="1:9">
      <c r="A8" s="762" t="s">
        <v>1820</v>
      </c>
      <c r="B8" s="759" t="s">
        <v>1821</v>
      </c>
      <c r="C8" s="759"/>
      <c r="D8" s="759"/>
      <c r="E8" s="759"/>
      <c r="F8" s="759"/>
      <c r="G8" s="752"/>
      <c r="H8" s="759"/>
      <c r="I8" s="759"/>
    </row>
    <row r="9" spans="1:9">
      <c r="A9" s="758">
        <v>2</v>
      </c>
      <c r="B9" s="758" t="s">
        <v>1822</v>
      </c>
      <c r="C9" s="758"/>
      <c r="D9" s="758"/>
      <c r="E9" s="758"/>
      <c r="F9" s="758"/>
      <c r="G9" s="752"/>
      <c r="H9" s="758"/>
      <c r="I9" s="758"/>
    </row>
    <row r="10" spans="1:9">
      <c r="A10" s="758">
        <v>3</v>
      </c>
      <c r="B10" s="758" t="s">
        <v>1823</v>
      </c>
      <c r="C10" s="758"/>
      <c r="D10" s="758"/>
      <c r="E10" s="758"/>
      <c r="F10" s="758"/>
      <c r="G10" s="752"/>
      <c r="H10" s="758"/>
      <c r="I10" s="758"/>
    </row>
    <row r="11" spans="1:9">
      <c r="A11" s="758">
        <v>4</v>
      </c>
      <c r="B11" s="758" t="s">
        <v>1824</v>
      </c>
      <c r="C11" s="758"/>
      <c r="D11" s="758"/>
      <c r="E11" s="758"/>
      <c r="F11" s="758"/>
      <c r="G11" s="752"/>
      <c r="H11" s="758"/>
      <c r="I11" s="758"/>
    </row>
    <row r="12" spans="1:9">
      <c r="A12" s="760">
        <v>5</v>
      </c>
      <c r="B12" s="760" t="s">
        <v>1825</v>
      </c>
      <c r="C12" s="760"/>
      <c r="D12" s="760"/>
      <c r="E12" s="760"/>
      <c r="F12" s="760"/>
      <c r="G12" s="752"/>
      <c r="H12" s="760"/>
      <c r="I12" s="758"/>
    </row>
    <row r="13" spans="1:9">
      <c r="A13" s="758">
        <v>6</v>
      </c>
      <c r="B13" s="758" t="s">
        <v>1826</v>
      </c>
      <c r="C13" s="758"/>
      <c r="D13" s="758"/>
      <c r="E13" s="758"/>
      <c r="F13" s="758"/>
      <c r="G13" s="752"/>
      <c r="H13" s="758"/>
      <c r="I13" s="758"/>
    </row>
    <row r="14" spans="1:9">
      <c r="A14" s="758">
        <v>7</v>
      </c>
      <c r="B14" s="758" t="s">
        <v>1810</v>
      </c>
      <c r="C14" s="758"/>
      <c r="D14" s="758"/>
      <c r="E14" s="758"/>
      <c r="F14" s="758"/>
      <c r="G14" s="752"/>
      <c r="H14" s="758"/>
      <c r="I14" s="758"/>
    </row>
    <row r="15" spans="1:9" ht="28.8">
      <c r="A15" s="762" t="s">
        <v>1827</v>
      </c>
      <c r="B15" s="759" t="s">
        <v>1828</v>
      </c>
      <c r="C15" s="758"/>
      <c r="D15" s="758"/>
      <c r="E15" s="758"/>
      <c r="F15" s="758"/>
      <c r="G15" s="752"/>
      <c r="H15" s="758"/>
      <c r="I15" s="758"/>
    </row>
    <row r="16" spans="1:9">
      <c r="A16" s="762" t="s">
        <v>1829</v>
      </c>
      <c r="B16" s="759" t="s">
        <v>1819</v>
      </c>
      <c r="C16" s="758"/>
      <c r="D16" s="758"/>
      <c r="E16" s="758"/>
      <c r="F16" s="758"/>
      <c r="G16" s="752"/>
      <c r="H16" s="758"/>
      <c r="I16" s="758"/>
    </row>
    <row r="17" spans="1:9">
      <c r="A17" s="761">
        <v>8</v>
      </c>
      <c r="B17" s="748" t="s">
        <v>1830</v>
      </c>
      <c r="C17" s="758"/>
      <c r="D17" s="758"/>
      <c r="E17" s="758"/>
      <c r="F17" s="758"/>
      <c r="G17" s="752"/>
      <c r="H17" s="758"/>
      <c r="I17" s="758"/>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sheetPr>
    <tabColor theme="9" tint="0.79998168889431442"/>
    <pageSetUpPr fitToPage="1"/>
  </sheetPr>
  <dimension ref="A1:C23"/>
  <sheetViews>
    <sheetView showGridLines="0" view="pageLayout" zoomScaleNormal="100" workbookViewId="0">
      <selection activeCell="B6" sqref="B6:L6"/>
    </sheetView>
  </sheetViews>
  <sheetFormatPr defaultColWidth="11.33203125" defaultRowHeight="14.4"/>
  <cols>
    <col min="1" max="1" width="6.88671875" style="86" customWidth="1"/>
    <col min="2" max="2" width="51.5546875" customWidth="1"/>
    <col min="3" max="3" width="21.6640625" customWidth="1"/>
  </cols>
  <sheetData>
    <row r="1" spans="1:3" ht="18">
      <c r="A1" s="763" t="s">
        <v>1733</v>
      </c>
    </row>
    <row r="3" spans="1:3">
      <c r="A3" s="1632"/>
      <c r="B3" s="1633"/>
      <c r="C3" s="757" t="s">
        <v>6</v>
      </c>
    </row>
    <row r="4" spans="1:3">
      <c r="A4" s="1634" t="s">
        <v>1831</v>
      </c>
      <c r="B4" s="1634"/>
      <c r="C4" s="1634"/>
    </row>
    <row r="5" spans="1:3">
      <c r="A5" s="757">
        <v>1</v>
      </c>
      <c r="B5" s="758" t="s">
        <v>1832</v>
      </c>
      <c r="C5" s="758"/>
    </row>
    <row r="6" spans="1:3">
      <c r="A6" s="757">
        <v>2</v>
      </c>
      <c r="B6" s="758" t="s">
        <v>1833</v>
      </c>
      <c r="C6" s="758"/>
    </row>
    <row r="7" spans="1:3">
      <c r="A7" s="757">
        <v>3</v>
      </c>
      <c r="B7" s="758" t="s">
        <v>1834</v>
      </c>
      <c r="C7" s="758"/>
    </row>
    <row r="8" spans="1:3">
      <c r="A8" s="757">
        <v>4</v>
      </c>
      <c r="B8" s="758" t="s">
        <v>1835</v>
      </c>
      <c r="C8" s="758"/>
    </row>
    <row r="9" spans="1:3">
      <c r="A9" s="1634" t="s">
        <v>1836</v>
      </c>
      <c r="B9" s="1634"/>
      <c r="C9" s="1634"/>
    </row>
    <row r="10" spans="1:3">
      <c r="A10" s="757">
        <v>5</v>
      </c>
      <c r="B10" s="758" t="s">
        <v>1832</v>
      </c>
      <c r="C10" s="758"/>
    </row>
    <row r="11" spans="1:3">
      <c r="A11" s="757">
        <v>6</v>
      </c>
      <c r="B11" s="758" t="s">
        <v>1833</v>
      </c>
      <c r="C11" s="758"/>
    </row>
    <row r="12" spans="1:3">
      <c r="A12" s="757">
        <v>7</v>
      </c>
      <c r="B12" s="758" t="s">
        <v>1834</v>
      </c>
      <c r="C12" s="758"/>
    </row>
    <row r="13" spans="1:3">
      <c r="A13" s="757">
        <v>8</v>
      </c>
      <c r="B13" s="758" t="s">
        <v>1835</v>
      </c>
      <c r="C13" s="758"/>
    </row>
    <row r="14" spans="1:3">
      <c r="A14" s="1634" t="s">
        <v>1837</v>
      </c>
      <c r="B14" s="1634"/>
      <c r="C14" s="1634"/>
    </row>
    <row r="15" spans="1:3">
      <c r="A15" s="757">
        <v>9</v>
      </c>
      <c r="B15" s="758" t="s">
        <v>1832</v>
      </c>
      <c r="C15" s="758"/>
    </row>
    <row r="16" spans="1:3">
      <c r="A16" s="757">
        <v>10</v>
      </c>
      <c r="B16" s="758" t="s">
        <v>1833</v>
      </c>
      <c r="C16" s="758"/>
    </row>
    <row r="17" spans="1:3">
      <c r="A17" s="757">
        <v>11</v>
      </c>
      <c r="B17" s="758" t="s">
        <v>1834</v>
      </c>
      <c r="C17" s="758"/>
    </row>
    <row r="18" spans="1:3">
      <c r="A18" s="757">
        <v>12</v>
      </c>
      <c r="B18" s="758" t="s">
        <v>1835</v>
      </c>
      <c r="C18" s="758"/>
    </row>
    <row r="19" spans="1:3">
      <c r="A19" s="1634" t="s">
        <v>1838</v>
      </c>
      <c r="B19" s="1634"/>
      <c r="C19" s="1634"/>
    </row>
    <row r="20" spans="1:3">
      <c r="A20" s="757">
        <v>13</v>
      </c>
      <c r="B20" s="758" t="s">
        <v>1832</v>
      </c>
      <c r="C20" s="758"/>
    </row>
    <row r="21" spans="1:3">
      <c r="A21" s="757">
        <v>14</v>
      </c>
      <c r="B21" s="758" t="s">
        <v>1833</v>
      </c>
      <c r="C21" s="758"/>
    </row>
    <row r="22" spans="1:3">
      <c r="A22" s="757">
        <v>15</v>
      </c>
      <c r="B22" s="758" t="s">
        <v>1834</v>
      </c>
      <c r="C22" s="758"/>
    </row>
    <row r="23" spans="1:3">
      <c r="A23" s="757">
        <v>16</v>
      </c>
      <c r="B23" s="758" t="s">
        <v>1835</v>
      </c>
      <c r="C23" s="758"/>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sheetPr>
    <tabColor theme="9" tint="0.79998168889431442"/>
    <pageSetUpPr fitToPage="1"/>
  </sheetPr>
  <dimension ref="A1:H22"/>
  <sheetViews>
    <sheetView showGridLines="0" view="pageLayout" zoomScaleNormal="100" workbookViewId="0">
      <selection activeCell="B6" sqref="B6:L6"/>
    </sheetView>
  </sheetViews>
  <sheetFormatPr defaultColWidth="11.33203125" defaultRowHeight="14.4"/>
  <sheetData>
    <row r="1" spans="1:1" ht="18">
      <c r="A1" s="763" t="s">
        <v>1734</v>
      </c>
    </row>
    <row r="21" spans="1:8" ht="65.25" customHeight="1">
      <c r="A21" s="1635" t="s">
        <v>1839</v>
      </c>
      <c r="B21" s="1635"/>
      <c r="C21" s="1635"/>
      <c r="D21" s="1635"/>
      <c r="E21" s="1635"/>
      <c r="F21" s="1635"/>
      <c r="G21" s="1635"/>
      <c r="H21" s="1635"/>
    </row>
    <row r="22" spans="1:8" ht="64.5" customHeight="1">
      <c r="A22" s="1636" t="s">
        <v>1840</v>
      </c>
      <c r="B22" s="1636"/>
      <c r="C22" s="1636"/>
      <c r="D22" s="1636"/>
      <c r="E22" s="1636"/>
      <c r="F22" s="1636"/>
      <c r="G22" s="1636"/>
      <c r="H22" s="1636"/>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6.xml><?xml version="1.0" encoding="utf-8"?>
<worksheet xmlns="http://schemas.openxmlformats.org/spreadsheetml/2006/main" xmlns:r="http://schemas.openxmlformats.org/officeDocument/2006/relationships">
  <sheetPr>
    <tabColor rgb="FFFFC000"/>
  </sheetPr>
  <dimension ref="A1:D87"/>
  <sheetViews>
    <sheetView zoomScaleNormal="100" zoomScaleSheetLayoutView="100" workbookViewId="0">
      <selection activeCell="D20" sqref="D20"/>
    </sheetView>
  </sheetViews>
  <sheetFormatPr defaultColWidth="9.109375" defaultRowHeight="13.2"/>
  <cols>
    <col min="1" max="1" width="19.88671875" style="1057" customWidth="1"/>
    <col min="2" max="2" width="2.44140625" style="1057" bestFit="1" customWidth="1"/>
    <col min="3" max="4" width="53.33203125" style="1057" customWidth="1"/>
    <col min="5" max="16384" width="9.109375" style="1057"/>
  </cols>
  <sheetData>
    <row r="1" spans="1:4" ht="29.25" customHeight="1">
      <c r="A1" s="1134" t="s">
        <v>1167</v>
      </c>
      <c r="B1" s="1080"/>
      <c r="C1" s="1237" t="s">
        <v>2097</v>
      </c>
      <c r="D1" s="1238"/>
    </row>
    <row r="2" spans="1:4">
      <c r="A2" s="1079" t="s">
        <v>2168</v>
      </c>
      <c r="B2" s="1078"/>
      <c r="C2" s="1077"/>
      <c r="D2" s="1076"/>
    </row>
    <row r="3" spans="1:4" ht="13.8" thickBot="1">
      <c r="A3" s="1242"/>
      <c r="B3" s="1243"/>
      <c r="C3" s="1243"/>
      <c r="D3" s="1075"/>
    </row>
    <row r="4" spans="1:4" ht="39" customHeight="1" thickBot="1">
      <c r="A4" s="1074" t="s">
        <v>2096</v>
      </c>
      <c r="B4" s="1239" t="s">
        <v>2169</v>
      </c>
      <c r="C4" s="1240"/>
      <c r="D4" s="1241"/>
    </row>
    <row r="5" spans="1:4" ht="13.8" thickBot="1">
      <c r="A5" s="1073" t="s">
        <v>2094</v>
      </c>
      <c r="B5" s="1072"/>
      <c r="C5" s="1071">
        <f>+[2]Obsah!$D$4</f>
        <v>44196</v>
      </c>
      <c r="D5" s="1070"/>
    </row>
    <row r="6" spans="1:4" ht="24" customHeight="1" thickBot="1">
      <c r="A6" s="1637" t="s">
        <v>2170</v>
      </c>
      <c r="B6" s="1638"/>
      <c r="C6" s="1638"/>
      <c r="D6" s="1135"/>
    </row>
    <row r="7" spans="1:4" ht="40.5" customHeight="1" thickBot="1">
      <c r="A7" s="1637" t="s">
        <v>2171</v>
      </c>
      <c r="B7" s="1638"/>
      <c r="C7" s="1638"/>
      <c r="D7" s="1135"/>
    </row>
    <row r="8" spans="1:4" ht="15.75" customHeight="1" thickBot="1">
      <c r="A8" s="1637" t="s">
        <v>2091</v>
      </c>
      <c r="B8" s="1638"/>
      <c r="C8" s="1638"/>
      <c r="D8" s="1135"/>
    </row>
    <row r="9" spans="1:4" ht="13.8" thickBot="1">
      <c r="A9" s="1637" t="s">
        <v>2090</v>
      </c>
      <c r="B9" s="1638"/>
      <c r="C9" s="1638"/>
      <c r="D9" s="1135"/>
    </row>
    <row r="10" spans="1:4" ht="13.8" thickBot="1">
      <c r="A10" s="1637" t="s">
        <v>2089</v>
      </c>
      <c r="B10" s="1638"/>
      <c r="C10" s="1638"/>
      <c r="D10" s="1135"/>
    </row>
    <row r="11" spans="1:4" ht="34.5" customHeight="1" thickBot="1">
      <c r="A11" s="1639" t="s">
        <v>2172</v>
      </c>
      <c r="B11" s="1640"/>
      <c r="C11" s="1640"/>
      <c r="D11" s="1136"/>
    </row>
    <row r="12" spans="1:4" ht="106.2" thickBot="1">
      <c r="A12" s="1137" t="s">
        <v>2058</v>
      </c>
      <c r="B12" s="1138" t="s">
        <v>2086</v>
      </c>
      <c r="C12" s="1138" t="s">
        <v>2173</v>
      </c>
      <c r="D12" s="1138" t="s">
        <v>2167</v>
      </c>
    </row>
    <row r="13" spans="1:4" ht="93" thickBot="1">
      <c r="A13" s="1063" t="s">
        <v>2073</v>
      </c>
      <c r="B13" s="1062" t="s">
        <v>2083</v>
      </c>
      <c r="C13" s="1139" t="s">
        <v>2174</v>
      </c>
      <c r="D13" s="1062" t="s">
        <v>2175</v>
      </c>
    </row>
    <row r="14" spans="1:4" ht="66">
      <c r="A14" s="1222" t="s">
        <v>2176</v>
      </c>
      <c r="B14" s="1225" t="s">
        <v>2072</v>
      </c>
      <c r="C14" s="1066" t="s">
        <v>2177</v>
      </c>
      <c r="D14" s="1066" t="s">
        <v>2178</v>
      </c>
    </row>
    <row r="15" spans="1:4" ht="40.200000000000003" thickBot="1">
      <c r="A15" s="1224"/>
      <c r="B15" s="1227"/>
      <c r="C15" s="1059" t="s">
        <v>2179</v>
      </c>
      <c r="D15" s="1059" t="s">
        <v>2180</v>
      </c>
    </row>
    <row r="17" spans="1:1">
      <c r="A17" s="1140"/>
    </row>
    <row r="87" spans="2:4" ht="96" customHeight="1">
      <c r="B87" s="1141"/>
      <c r="C87" s="1141"/>
      <c r="D87" s="1141"/>
    </row>
  </sheetData>
  <mergeCells count="11">
    <mergeCell ref="A9:C9"/>
    <mergeCell ref="A10:C10"/>
    <mergeCell ref="A11:C11"/>
    <mergeCell ref="A14:A15"/>
    <mergeCell ref="B14:B15"/>
    <mergeCell ref="A8:C8"/>
    <mergeCell ref="C1:D1"/>
    <mergeCell ref="A3:C3"/>
    <mergeCell ref="B4:D4"/>
    <mergeCell ref="A6:C6"/>
    <mergeCell ref="A7:C7"/>
  </mergeCells>
  <hyperlinks>
    <hyperlink ref="C1" r:id="rId1"/>
  </hyperlinks>
  <pageMargins left="0.25" right="0.25" top="0.75" bottom="0.75" header="0.3" footer="0.3"/>
  <pageSetup paperSize="9" scale="63" orientation="portrait" r:id="rId2"/>
</worksheet>
</file>

<file path=xl/worksheets/sheet97.xml><?xml version="1.0" encoding="utf-8"?>
<worksheet xmlns="http://schemas.openxmlformats.org/spreadsheetml/2006/main" xmlns:r="http://schemas.openxmlformats.org/officeDocument/2006/relationships">
  <sheetPr>
    <tabColor rgb="FF0070C0"/>
    <pageSetUpPr fitToPage="1"/>
  </sheetPr>
  <dimension ref="B2:L11"/>
  <sheetViews>
    <sheetView showGridLines="0" workbookViewId="0">
      <selection activeCell="B6" sqref="B6:L6"/>
    </sheetView>
  </sheetViews>
  <sheetFormatPr defaultRowHeight="14.4"/>
  <sheetData>
    <row r="2" spans="2:12">
      <c r="B2" t="s">
        <v>1879</v>
      </c>
    </row>
    <row r="3" spans="2:12">
      <c r="B3" t="s">
        <v>1880</v>
      </c>
    </row>
    <row r="5" spans="2:12">
      <c r="B5" s="1196" t="s">
        <v>1216</v>
      </c>
      <c r="C5" s="1197"/>
      <c r="D5" s="1197"/>
      <c r="E5" s="1197"/>
      <c r="F5" s="1197"/>
      <c r="G5" s="1197"/>
      <c r="H5" s="1197"/>
      <c r="I5" s="1197"/>
      <c r="J5" s="1197"/>
      <c r="K5" s="1197"/>
      <c r="L5" s="1198"/>
    </row>
    <row r="6" spans="2:12">
      <c r="B6" s="1201" t="s">
        <v>1217</v>
      </c>
      <c r="C6" s="1202"/>
      <c r="D6" s="1202"/>
      <c r="E6" s="1202"/>
      <c r="F6" s="1202"/>
      <c r="G6" s="1202"/>
      <c r="H6" s="1202"/>
      <c r="I6" s="1202"/>
      <c r="J6" s="1202"/>
      <c r="K6" s="1202"/>
      <c r="L6" s="1203"/>
    </row>
    <row r="7" spans="2:12" ht="22.5" customHeight="1">
      <c r="B7" s="1194"/>
      <c r="C7" s="1194"/>
      <c r="D7" s="1194"/>
      <c r="E7" s="1194"/>
      <c r="F7" s="1194"/>
      <c r="G7" s="1194"/>
      <c r="H7" s="1194"/>
      <c r="I7" s="1194"/>
      <c r="J7" s="1194"/>
      <c r="K7" s="1194"/>
      <c r="L7" s="1194"/>
    </row>
    <row r="8" spans="2:12" ht="22.5" customHeight="1">
      <c r="B8" s="1195"/>
      <c r="C8" s="1195"/>
      <c r="D8" s="1195"/>
      <c r="E8" s="1195"/>
      <c r="F8" s="1195"/>
      <c r="G8" s="1195"/>
      <c r="H8" s="1195"/>
      <c r="I8" s="1195"/>
      <c r="J8" s="1195"/>
      <c r="K8" s="1195"/>
      <c r="L8" s="1195"/>
    </row>
    <row r="9" spans="2:12" ht="22.5" customHeight="1">
      <c r="B9" s="1194"/>
      <c r="C9" s="1194"/>
      <c r="D9" s="1194"/>
      <c r="E9" s="1194"/>
      <c r="F9" s="1194"/>
      <c r="G9" s="1194"/>
      <c r="H9" s="1194"/>
      <c r="I9" s="1194"/>
      <c r="J9" s="1194"/>
      <c r="K9" s="1194"/>
      <c r="L9" s="1194"/>
    </row>
    <row r="10" spans="2:12" ht="22.5" customHeight="1"/>
    <row r="11" spans="2:12" ht="22.5" customHeight="1"/>
  </sheetData>
  <mergeCells count="5">
    <mergeCell ref="B5:L5"/>
    <mergeCell ref="B6:L6"/>
    <mergeCell ref="B7:L7"/>
    <mergeCell ref="B8:L8"/>
    <mergeCell ref="B9:L9"/>
  </mergeCells>
  <hyperlinks>
    <hyperlink ref="B5:L5" location="'EU ORA'!A1" display="Tabulka EU ORA – Kvalitativní informace o operačním riziku"/>
    <hyperlink ref="B6:L6" location="'EU OR1'!A1" display="Šablona EU OR1 – Kapitálové požadavky k operačnímu riziku a objemy rizikově vážených expozic"/>
  </hyperlinks>
  <pageMargins left="0.70866141732283472" right="0.70866141732283472" top="0.74803149606299213" bottom="0.74803149606299213" header="0.31496062992125984" footer="0.31496062992125984"/>
  <pageSetup paperSize="9" orientation="landscape" verticalDpi="1200" r:id="rId1"/>
</worksheet>
</file>

<file path=xl/worksheets/sheet98.xml><?xml version="1.0" encoding="utf-8"?>
<worksheet xmlns="http://schemas.openxmlformats.org/spreadsheetml/2006/main" xmlns:r="http://schemas.openxmlformats.org/officeDocument/2006/relationships">
  <sheetPr>
    <tabColor rgb="FF92D050"/>
  </sheetPr>
  <dimension ref="A1:H19"/>
  <sheetViews>
    <sheetView showGridLines="0" view="pageLayout" topLeftCell="A7" zoomScaleNormal="100" workbookViewId="0">
      <selection activeCell="C27" sqref="C27"/>
    </sheetView>
  </sheetViews>
  <sheetFormatPr defaultRowHeight="14.4"/>
  <cols>
    <col min="1" max="1" width="30.33203125" customWidth="1"/>
    <col min="2" max="2" width="38" customWidth="1"/>
    <col min="3" max="3" width="62.6640625" customWidth="1"/>
    <col min="4" max="5" width="22.33203125" customWidth="1"/>
    <col min="7" max="7" width="13.109375" style="58" customWidth="1"/>
    <col min="8" max="8" width="52.44140625" customWidth="1"/>
  </cols>
  <sheetData>
    <row r="1" spans="1:8" ht="15" hidden="1" customHeight="1"/>
    <row r="2" spans="1:8" ht="15" hidden="1" customHeight="1">
      <c r="H2" s="405"/>
    </row>
    <row r="3" spans="1:8" ht="31.5" hidden="1" customHeight="1">
      <c r="A3" s="1641" t="s">
        <v>1218</v>
      </c>
      <c r="B3" s="406" t="s">
        <v>1219</v>
      </c>
      <c r="C3" s="407"/>
      <c r="D3" s="407"/>
      <c r="E3" s="407"/>
      <c r="F3" s="408"/>
      <c r="H3" s="370"/>
    </row>
    <row r="4" spans="1:8" ht="32.25" hidden="1" customHeight="1">
      <c r="A4" s="1642"/>
      <c r="B4" s="409" t="s">
        <v>1220</v>
      </c>
      <c r="C4" s="410"/>
      <c r="D4" s="410"/>
      <c r="E4" s="410"/>
      <c r="F4" s="411"/>
    </row>
    <row r="5" spans="1:8" ht="25.5" hidden="1" customHeight="1">
      <c r="A5" s="1643"/>
      <c r="B5" s="406" t="s">
        <v>1221</v>
      </c>
      <c r="C5" s="407"/>
      <c r="D5" s="407"/>
      <c r="E5" s="407"/>
      <c r="F5" s="408"/>
    </row>
    <row r="6" spans="1:8" s="2" customFormat="1" ht="15" hidden="1" customHeight="1">
      <c r="A6" s="412"/>
      <c r="B6" s="350"/>
      <c r="C6" s="350"/>
      <c r="D6" s="350"/>
      <c r="E6" s="350"/>
      <c r="F6" s="350"/>
      <c r="G6" s="413"/>
    </row>
    <row r="7" spans="1:8" ht="18">
      <c r="A7" s="54" t="s">
        <v>1216</v>
      </c>
    </row>
    <row r="8" spans="1:8">
      <c r="A8" t="s">
        <v>127</v>
      </c>
    </row>
    <row r="11" spans="1:8">
      <c r="A11" s="55" t="s">
        <v>128</v>
      </c>
      <c r="B11" s="55" t="s">
        <v>122</v>
      </c>
      <c r="C11" s="56" t="s">
        <v>129</v>
      </c>
      <c r="F11" s="58"/>
      <c r="G11"/>
    </row>
    <row r="12" spans="1:8" ht="15" customHeight="1">
      <c r="A12" s="1043" t="s">
        <v>1222</v>
      </c>
      <c r="B12" s="414" t="s">
        <v>116</v>
      </c>
      <c r="C12" s="415" t="s">
        <v>1223</v>
      </c>
      <c r="F12" s="58"/>
      <c r="G12"/>
    </row>
    <row r="13" spans="1:8" ht="38.25" customHeight="1">
      <c r="A13" s="416" t="s">
        <v>1224</v>
      </c>
      <c r="B13" s="414" t="s">
        <v>119</v>
      </c>
      <c r="C13" s="415" t="s">
        <v>1225</v>
      </c>
      <c r="F13" s="58"/>
      <c r="G13"/>
    </row>
    <row r="14" spans="1:8" ht="27" customHeight="1">
      <c r="A14" s="416" t="s">
        <v>1224</v>
      </c>
      <c r="B14" s="15" t="s">
        <v>136</v>
      </c>
      <c r="C14" s="415" t="s">
        <v>1226</v>
      </c>
      <c r="F14" s="58"/>
      <c r="G14"/>
    </row>
    <row r="15" spans="1:8" s="87" customFormat="1" ht="29.25" customHeight="1">
      <c r="A15" s="416" t="s">
        <v>1227</v>
      </c>
      <c r="B15" s="15" t="s">
        <v>139</v>
      </c>
      <c r="C15" s="415" t="s">
        <v>1228</v>
      </c>
      <c r="F15" s="417"/>
    </row>
    <row r="16" spans="1:8" s="87" customFormat="1">
      <c r="A16"/>
      <c r="B16"/>
      <c r="C16"/>
      <c r="G16" s="417"/>
    </row>
    <row r="17" spans="1:7" s="87" customFormat="1">
      <c r="A17"/>
      <c r="B17"/>
      <c r="C17"/>
      <c r="G17" s="417"/>
    </row>
    <row r="18" spans="1:7" s="87" customFormat="1">
      <c r="A18" s="1043" t="s">
        <v>1222</v>
      </c>
      <c r="B18" s="414" t="s">
        <v>116</v>
      </c>
      <c r="C18" s="415" t="s">
        <v>1223</v>
      </c>
      <c r="G18" s="417"/>
    </row>
    <row r="19" spans="1:7" ht="47.4" customHeight="1">
      <c r="A19" s="1644" t="s">
        <v>2215</v>
      </c>
      <c r="B19" s="1645"/>
      <c r="C19" s="1646"/>
    </row>
  </sheetData>
  <mergeCells count="2">
    <mergeCell ref="A3:A5"/>
    <mergeCell ref="A19:C19"/>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9.xml><?xml version="1.0" encoding="utf-8"?>
<worksheet xmlns="http://schemas.openxmlformats.org/spreadsheetml/2006/main" xmlns:r="http://schemas.openxmlformats.org/officeDocument/2006/relationships">
  <sheetPr>
    <tabColor theme="9" tint="0.79998168889431442"/>
  </sheetPr>
  <dimension ref="A1:M18"/>
  <sheetViews>
    <sheetView showGridLines="0" view="pageLayout" topLeftCell="A7" zoomScaleNormal="80" workbookViewId="0">
      <selection activeCell="A9" sqref="A9"/>
    </sheetView>
  </sheetViews>
  <sheetFormatPr defaultColWidth="9.109375" defaultRowHeight="14.4"/>
  <cols>
    <col min="1" max="1" width="11.33203125" style="2" customWidth="1"/>
    <col min="2" max="2" width="43.6640625" style="2" customWidth="1"/>
    <col min="3" max="5" width="22.33203125" style="2" customWidth="1"/>
    <col min="6" max="8" width="22.33203125" style="2" hidden="1" customWidth="1"/>
    <col min="9" max="10" width="22.33203125" style="2" customWidth="1"/>
    <col min="11" max="11" width="9.109375" style="2"/>
    <col min="12" max="12" width="13.109375" style="413" customWidth="1"/>
    <col min="13" max="13" width="52.44140625" style="2" customWidth="1"/>
    <col min="14" max="16384" width="9.109375" style="2"/>
  </cols>
  <sheetData>
    <row r="1" spans="1:13" hidden="1"/>
    <row r="2" spans="1:13" hidden="1">
      <c r="M2" s="418"/>
    </row>
    <row r="3" spans="1:13" ht="31.5" hidden="1" customHeight="1">
      <c r="A3" s="1577" t="s">
        <v>1218</v>
      </c>
      <c r="B3" s="1406" t="s">
        <v>1219</v>
      </c>
      <c r="C3" s="1407"/>
      <c r="D3" s="1407"/>
      <c r="E3" s="1407"/>
      <c r="F3" s="1407"/>
      <c r="G3" s="1407"/>
      <c r="H3" s="1407"/>
      <c r="I3" s="1407"/>
      <c r="J3" s="1407"/>
      <c r="K3" s="1408"/>
      <c r="M3" s="419"/>
    </row>
    <row r="4" spans="1:13" ht="32.25" hidden="1" customHeight="1">
      <c r="A4" s="1647"/>
      <c r="B4" s="1648" t="s">
        <v>1220</v>
      </c>
      <c r="C4" s="1649"/>
      <c r="D4" s="1649"/>
      <c r="E4" s="1649"/>
      <c r="F4" s="1649"/>
      <c r="G4" s="1649"/>
      <c r="H4" s="1649"/>
      <c r="I4" s="1649"/>
      <c r="J4" s="1649"/>
      <c r="K4" s="1650"/>
    </row>
    <row r="5" spans="1:13" ht="25.5" hidden="1" customHeight="1">
      <c r="A5" s="1578"/>
      <c r="B5" s="1406" t="s">
        <v>1221</v>
      </c>
      <c r="C5" s="1407"/>
      <c r="D5" s="1407"/>
      <c r="E5" s="1407"/>
      <c r="F5" s="1407"/>
      <c r="G5" s="1407"/>
      <c r="H5" s="1407"/>
      <c r="I5" s="1407"/>
      <c r="J5" s="1407"/>
      <c r="K5" s="1408"/>
    </row>
    <row r="6" spans="1:13" hidden="1">
      <c r="A6" s="412"/>
      <c r="B6" s="350"/>
      <c r="C6" s="350"/>
      <c r="D6" s="350"/>
      <c r="E6" s="350"/>
      <c r="F6" s="350"/>
      <c r="G6" s="350"/>
      <c r="H6" s="350"/>
      <c r="I6" s="350"/>
      <c r="J6" s="350"/>
      <c r="K6" s="350"/>
    </row>
    <row r="7" spans="1:13" s="421" customFormat="1" ht="18">
      <c r="A7" s="420" t="s">
        <v>1229</v>
      </c>
      <c r="C7" s="422"/>
    </row>
    <row r="8" spans="1:13" s="421" customFormat="1"/>
    <row r="9" spans="1:13" s="421" customFormat="1">
      <c r="A9"/>
    </row>
    <row r="10" spans="1:13" s="421" customFormat="1">
      <c r="A10"/>
    </row>
    <row r="11" spans="1:13" ht="13.5" customHeight="1">
      <c r="A11" s="1651" t="s">
        <v>1230</v>
      </c>
      <c r="B11" s="1651"/>
      <c r="C11" s="423" t="s">
        <v>6</v>
      </c>
      <c r="D11" s="423" t="s">
        <v>7</v>
      </c>
      <c r="E11" s="423" t="s">
        <v>8</v>
      </c>
      <c r="F11" s="423" t="s">
        <v>768</v>
      </c>
      <c r="G11" s="423" t="s">
        <v>770</v>
      </c>
      <c r="H11" s="423"/>
      <c r="I11" s="423" t="s">
        <v>43</v>
      </c>
      <c r="J11" s="424" t="s">
        <v>44</v>
      </c>
    </row>
    <row r="12" spans="1:13" ht="15" customHeight="1">
      <c r="A12" s="1651"/>
      <c r="B12" s="1651"/>
      <c r="C12" s="1651" t="s">
        <v>1231</v>
      </c>
      <c r="D12" s="1651"/>
      <c r="E12" s="1651"/>
      <c r="F12" s="425" t="s">
        <v>1232</v>
      </c>
      <c r="G12" s="425" t="s">
        <v>1233</v>
      </c>
      <c r="H12" s="425"/>
      <c r="I12" s="1652" t="s">
        <v>462</v>
      </c>
      <c r="J12" s="1652" t="s">
        <v>1234</v>
      </c>
    </row>
    <row r="13" spans="1:13">
      <c r="A13" s="1651"/>
      <c r="B13" s="1651"/>
      <c r="C13" s="425" t="s">
        <v>1235</v>
      </c>
      <c r="D13" s="425" t="s">
        <v>1236</v>
      </c>
      <c r="E13" s="425" t="s">
        <v>1237</v>
      </c>
      <c r="F13" s="425" t="s">
        <v>1238</v>
      </c>
      <c r="G13" s="425"/>
      <c r="H13" s="425"/>
      <c r="I13" s="1652"/>
      <c r="J13" s="1652"/>
    </row>
    <row r="14" spans="1:13" ht="38.25" customHeight="1">
      <c r="A14" s="425">
        <v>1</v>
      </c>
      <c r="B14" s="427" t="s">
        <v>1239</v>
      </c>
      <c r="C14" s="425"/>
      <c r="D14" s="425"/>
      <c r="E14" s="425"/>
      <c r="F14" s="425"/>
      <c r="G14" s="425"/>
      <c r="H14" s="425"/>
      <c r="I14" s="425"/>
      <c r="J14" s="425"/>
    </row>
    <row r="15" spans="1:13" ht="43.2">
      <c r="A15" s="425">
        <v>2</v>
      </c>
      <c r="B15" s="428" t="s">
        <v>1240</v>
      </c>
      <c r="C15" s="425"/>
      <c r="D15" s="425"/>
      <c r="E15" s="425"/>
      <c r="F15" s="425"/>
      <c r="G15" s="425"/>
      <c r="H15" s="425"/>
      <c r="I15" s="425"/>
      <c r="J15" s="425"/>
    </row>
    <row r="16" spans="1:13" ht="38.25" customHeight="1">
      <c r="A16" s="429">
        <v>3</v>
      </c>
      <c r="B16" s="430" t="s">
        <v>1241</v>
      </c>
      <c r="C16" s="425"/>
      <c r="D16" s="425"/>
      <c r="E16" s="425"/>
      <c r="F16" s="425"/>
      <c r="G16" s="425"/>
      <c r="H16" s="425"/>
      <c r="I16" s="431"/>
      <c r="J16" s="432"/>
    </row>
    <row r="17" spans="1:10" ht="38.25" customHeight="1">
      <c r="A17" s="429">
        <v>4</v>
      </c>
      <c r="B17" s="430" t="s">
        <v>1242</v>
      </c>
      <c r="C17" s="425"/>
      <c r="D17" s="425"/>
      <c r="E17" s="425"/>
      <c r="F17" s="433"/>
      <c r="G17" s="434"/>
      <c r="H17" s="434"/>
      <c r="I17" s="431"/>
      <c r="J17" s="435"/>
    </row>
    <row r="18" spans="1:10" ht="38.25" customHeight="1">
      <c r="A18" s="436">
        <v>5</v>
      </c>
      <c r="B18" s="427" t="s">
        <v>1243</v>
      </c>
      <c r="C18" s="425"/>
      <c r="D18" s="425"/>
      <c r="E18" s="425"/>
      <c r="F18" s="434"/>
      <c r="G18" s="434"/>
      <c r="H18" s="434"/>
      <c r="I18" s="425"/>
      <c r="J18" s="425"/>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113</vt:i4>
      </vt:variant>
      <vt:variant>
        <vt:lpstr>Pojmenované oblasti</vt:lpstr>
      </vt:variant>
      <vt:variant>
        <vt:i4>17</vt:i4>
      </vt:variant>
    </vt:vector>
  </HeadingPairs>
  <TitlesOfParts>
    <vt:vector size="130" baseType="lpstr">
      <vt:lpstr>Definice_Legenda</vt:lpstr>
      <vt:lpstr>OBSAH</vt:lpstr>
      <vt:lpstr>PŘÍLOHA I</vt:lpstr>
      <vt:lpstr>EU OV1</vt:lpstr>
      <vt:lpstr>EU KM1</vt:lpstr>
      <vt:lpstr>EU INS1</vt:lpstr>
      <vt:lpstr>EU INS2</vt:lpstr>
      <vt:lpstr>EU OVC</vt:lpstr>
      <vt:lpstr>PŘÍLOHA III</vt:lpstr>
      <vt:lpstr>EU OVA</vt:lpstr>
      <vt:lpstr>EU OVA staré</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EU LIQA staré</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EU MRA staré</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2022-05-02T16:53:29Z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